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en_skoroszyt" defaultThemeVersion="166925"/>
  <mc:AlternateContent xmlns:mc="http://schemas.openxmlformats.org/markup-compatibility/2006">
    <mc:Choice Requires="x15">
      <x15ac:absPath xmlns:x15ac="http://schemas.microsoft.com/office/spreadsheetml/2010/11/ac" url="D:\PR Szkoły\Sylabusy\2020\Z2\"/>
    </mc:Choice>
  </mc:AlternateContent>
  <xr:revisionPtr revIDLastSave="0" documentId="13_ncr:1_{0B3FFC1D-3891-4625-95B1-11493C20971B}" xr6:coauthVersionLast="46" xr6:coauthVersionMax="46" xr10:uidLastSave="{00000000-0000-0000-0000-000000000000}"/>
  <bookViews>
    <workbookView xWindow="-120" yWindow="480" windowWidth="38640" windowHeight="21240" tabRatio="893" xr2:uid="{7A569949-5ABB-4DC9-8A2A-8D42724D1CE3}"/>
  </bookViews>
  <sheets>
    <sheet name="Z2_MBA" sheetId="1" r:id="rId1"/>
    <sheet name="M (1)" sheetId="2" r:id="rId2"/>
    <sheet name="1.1. " sheetId="3" r:id="rId3"/>
    <sheet name="1.2" sheetId="6" r:id="rId4"/>
    <sheet name="1.3" sheetId="7" r:id="rId5"/>
    <sheet name="M (2)" sheetId="63" r:id="rId6"/>
    <sheet name="2.1" sheetId="8" r:id="rId7"/>
    <sheet name="2.2" sheetId="9" r:id="rId8"/>
    <sheet name="M (3)" sheetId="5" r:id="rId9"/>
    <sheet name="3.1" sheetId="10" r:id="rId10"/>
    <sheet name="3.2" sheetId="11" r:id="rId11"/>
    <sheet name="3.3" sheetId="12" r:id="rId12"/>
    <sheet name="3.4" sheetId="13" r:id="rId13"/>
    <sheet name="M (4)" sheetId="19" r:id="rId14"/>
    <sheet name="4.1" sheetId="20" r:id="rId15"/>
    <sheet name="4.2" sheetId="21" r:id="rId16"/>
    <sheet name="M (5)" sheetId="26" r:id="rId17"/>
    <sheet name="5.1" sheetId="27" r:id="rId18"/>
    <sheet name="5.2" sheetId="28" r:id="rId19"/>
    <sheet name="M (6)" sheetId="22" r:id="rId20"/>
    <sheet name="6.1" sheetId="23" r:id="rId21"/>
    <sheet name="6.2" sheetId="24" r:id="rId22"/>
    <sheet name="6.3" sheetId="25" r:id="rId23"/>
    <sheet name="M (7)" sheetId="30" r:id="rId24"/>
    <sheet name="7.1" sheetId="31" r:id="rId25"/>
    <sheet name="7.2" sheetId="32" r:id="rId26"/>
    <sheet name="M (8)" sheetId="52" r:id="rId27"/>
    <sheet name="8.1" sheetId="53" r:id="rId28"/>
    <sheet name="M (9)" sheetId="33" r:id="rId29"/>
    <sheet name="9.1" sheetId="34" r:id="rId30"/>
    <sheet name="M (10)" sheetId="41" r:id="rId31"/>
    <sheet name="10.1" sheetId="43" r:id="rId32"/>
    <sheet name="10.2" sheetId="44" r:id="rId33"/>
    <sheet name="10.3" sheetId="64" r:id="rId34"/>
    <sheet name="M (11)" sheetId="46" r:id="rId35"/>
    <sheet name="11.1" sheetId="47" r:id="rId36"/>
    <sheet name="11.2" sheetId="48" r:id="rId37"/>
    <sheet name="M (12)" sheetId="54" r:id="rId38"/>
    <sheet name="12.1" sheetId="55" r:id="rId39"/>
    <sheet name="12.2" sheetId="56" r:id="rId40"/>
    <sheet name="M (13)" sheetId="50" r:id="rId41"/>
    <sheet name="13.1" sheetId="51" r:id="rId42"/>
    <sheet name="13.2" sheetId="65" r:id="rId43"/>
    <sheet name="13.3" sheetId="66" r:id="rId44"/>
    <sheet name="M (14)" sheetId="61" r:id="rId45"/>
    <sheet name="14.1" sheetId="62" r:id="rId46"/>
    <sheet name="M (15)" sheetId="67" r:id="rId47"/>
    <sheet name="15.1" sheetId="68" r:id="rId48"/>
    <sheet name="15.2" sheetId="69" r:id="rId49"/>
    <sheet name="15.3" sheetId="70" r:id="rId50"/>
    <sheet name="M (16)" sheetId="71" r:id="rId51"/>
    <sheet name="16.1" sheetId="72" r:id="rId52"/>
    <sheet name="16.2" sheetId="73" r:id="rId53"/>
    <sheet name="16.3" sheetId="74" r:id="rId54"/>
    <sheet name="M (17)" sheetId="75" r:id="rId55"/>
    <sheet name="17.1" sheetId="76" r:id="rId56"/>
    <sheet name="17.2" sheetId="77" r:id="rId57"/>
    <sheet name="17.3" sheetId="78" r:id="rId58"/>
    <sheet name="M (18)" sheetId="79" r:id="rId59"/>
    <sheet name="18.1" sheetId="80" r:id="rId60"/>
    <sheet name="M (19)" sheetId="81" r:id="rId61"/>
    <sheet name="19.1" sheetId="82" r:id="rId62"/>
    <sheet name="listy" sheetId="4" state="hidden" r:id="rId63"/>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59">'18.1'!$A$1:$S$103</definedName>
    <definedName name="_xlnm.Print_Area" localSheetId="1">'M (1)'!$A$1:$R$29</definedName>
    <definedName name="_xlnm.Print_Area" localSheetId="30">'M (10)'!$A$1:$R$29</definedName>
    <definedName name="_xlnm.Print_Area" localSheetId="34">'M (11)'!$A$1:$R$29</definedName>
    <definedName name="_xlnm.Print_Area" localSheetId="37">'M (12)'!$A$1:$R$29</definedName>
    <definedName name="_xlnm.Print_Area" localSheetId="40">'M (13)'!$A$1:$R$29</definedName>
    <definedName name="_xlnm.Print_Area" localSheetId="44">'M (14)'!$A$1:$R$29</definedName>
    <definedName name="_xlnm.Print_Area" localSheetId="46">'M (15)'!$A$1:$R$29</definedName>
    <definedName name="_xlnm.Print_Area" localSheetId="50">'M (16)'!$A$1:$R$29</definedName>
    <definedName name="_xlnm.Print_Area" localSheetId="54">'M (17)'!$A$1:$R$29</definedName>
    <definedName name="_xlnm.Print_Area" localSheetId="58">'M (18)'!$A$1:$R$29</definedName>
    <definedName name="_xlnm.Print_Area" localSheetId="60">'M (19)'!$A$1:$R$29</definedName>
    <definedName name="_xlnm.Print_Area" localSheetId="5">'M (2)'!$A$1:$R$29</definedName>
    <definedName name="_xlnm.Print_Area" localSheetId="8">'M (3)'!$A$1:$R$29</definedName>
    <definedName name="_xlnm.Print_Area" localSheetId="13">'M (4)'!$A$1:$R$29</definedName>
    <definedName name="_xlnm.Print_Area" localSheetId="16">'M (5)'!$A$1:$R$29</definedName>
    <definedName name="_xlnm.Print_Area" localSheetId="19">'M (6)'!$A$1:$R$29</definedName>
    <definedName name="_xlnm.Print_Area" localSheetId="23">'M (7)'!$A$1:$R$29</definedName>
    <definedName name="_xlnm.Print_Area" localSheetId="26">'M (8)'!$A$1:$R$29</definedName>
    <definedName name="_xlnm.Print_Area" localSheetId="28">'M (9)'!$A$1:$R$29</definedName>
    <definedName name="_xlnm.Print_Area" localSheetId="0">Z2_MBA!$A$1:$I$78</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4" i="1" l="1"/>
  <c r="G72" i="9" l="1"/>
  <c r="G85" i="8"/>
  <c r="G72" i="8"/>
  <c r="G85" i="9" l="1"/>
  <c r="Q5" i="9"/>
  <c r="Q5" i="8"/>
  <c r="H28" i="50" l="1"/>
  <c r="H27" i="50"/>
  <c r="J26" i="50"/>
  <c r="H26" i="50"/>
  <c r="E28" i="50"/>
  <c r="E27" i="50"/>
  <c r="F26" i="50"/>
  <c r="E26" i="50"/>
  <c r="H28" i="41" l="1"/>
  <c r="H27" i="41"/>
  <c r="J26" i="41"/>
  <c r="H26" i="41"/>
  <c r="G10" i="1" l="1"/>
  <c r="I73" i="1"/>
  <c r="F88" i="82"/>
  <c r="G71" i="82"/>
  <c r="S7" i="82"/>
  <c r="N5" i="82"/>
  <c r="D5" i="82"/>
  <c r="D4" i="82"/>
  <c r="D3" i="82"/>
  <c r="A3" i="82"/>
  <c r="G72" i="82"/>
  <c r="I7" i="82"/>
  <c r="G7" i="82"/>
  <c r="E7" i="82"/>
  <c r="D7" i="82"/>
  <c r="Q5" i="82"/>
  <c r="A1" i="82"/>
  <c r="B28" i="81"/>
  <c r="B27" i="81"/>
  <c r="D26" i="81"/>
  <c r="B26" i="81"/>
  <c r="P4" i="81"/>
  <c r="C4" i="81"/>
  <c r="C3" i="81"/>
  <c r="E6" i="81"/>
  <c r="C6" i="81"/>
  <c r="A1" i="81"/>
  <c r="F88" i="80"/>
  <c r="G71" i="80"/>
  <c r="S7" i="80"/>
  <c r="N5" i="80"/>
  <c r="D5" i="80"/>
  <c r="D4" i="80"/>
  <c r="Q5" i="80"/>
  <c r="D3" i="80"/>
  <c r="A3" i="80"/>
  <c r="G72" i="80"/>
  <c r="I7" i="80"/>
  <c r="G7" i="80"/>
  <c r="E7" i="80"/>
  <c r="D7" i="80"/>
  <c r="A1" i="80"/>
  <c r="B28" i="79"/>
  <c r="B27" i="79"/>
  <c r="D26" i="79"/>
  <c r="B26" i="79"/>
  <c r="P4" i="79"/>
  <c r="C4" i="79"/>
  <c r="C3" i="79"/>
  <c r="E6" i="79"/>
  <c r="C6" i="79"/>
  <c r="A1" i="79"/>
  <c r="F88" i="78"/>
  <c r="G71" i="78"/>
  <c r="S7" i="78"/>
  <c r="N5" i="78"/>
  <c r="D5" i="78"/>
  <c r="D4" i="78"/>
  <c r="G72" i="78"/>
  <c r="I7" i="78"/>
  <c r="G7" i="78"/>
  <c r="E7" i="78"/>
  <c r="D7" i="78"/>
  <c r="Q5" i="78"/>
  <c r="D3" i="78"/>
  <c r="A3" i="78"/>
  <c r="A1" i="78"/>
  <c r="F88" i="77"/>
  <c r="G71" i="77"/>
  <c r="S7" i="77"/>
  <c r="N5" i="77"/>
  <c r="D5" i="77"/>
  <c r="D4" i="77"/>
  <c r="G72" i="77"/>
  <c r="I7" i="77"/>
  <c r="G7" i="77"/>
  <c r="E7" i="77"/>
  <c r="D7" i="77"/>
  <c r="Q5" i="77"/>
  <c r="D3" i="77"/>
  <c r="A3" i="77"/>
  <c r="A1" i="77"/>
  <c r="F88" i="76"/>
  <c r="G71" i="76"/>
  <c r="S7" i="76"/>
  <c r="N5" i="76"/>
  <c r="D5" i="76"/>
  <c r="D4" i="76"/>
  <c r="Q5" i="76"/>
  <c r="D3" i="76"/>
  <c r="A3" i="76"/>
  <c r="G72" i="76"/>
  <c r="I7" i="76"/>
  <c r="G7" i="76"/>
  <c r="E7" i="76"/>
  <c r="D7" i="76"/>
  <c r="A1" i="76"/>
  <c r="H28" i="75"/>
  <c r="H27" i="75"/>
  <c r="J26" i="75"/>
  <c r="E28" i="75"/>
  <c r="E27" i="75"/>
  <c r="F26" i="75"/>
  <c r="B28" i="75"/>
  <c r="B27" i="75"/>
  <c r="D26" i="75"/>
  <c r="H26" i="75"/>
  <c r="E26" i="75"/>
  <c r="B26" i="75"/>
  <c r="P4" i="75"/>
  <c r="C4" i="75"/>
  <c r="C3" i="75"/>
  <c r="E6" i="75"/>
  <c r="C6" i="75"/>
  <c r="A1" i="75"/>
  <c r="F88" i="74"/>
  <c r="G71" i="74"/>
  <c r="S7" i="74"/>
  <c r="N5" i="74"/>
  <c r="D5" i="74"/>
  <c r="D4" i="74"/>
  <c r="G72" i="74"/>
  <c r="I7" i="74"/>
  <c r="G7" i="74"/>
  <c r="E7" i="74"/>
  <c r="D7" i="74"/>
  <c r="Q5" i="74"/>
  <c r="D3" i="74"/>
  <c r="A3" i="74"/>
  <c r="A1" i="74"/>
  <c r="F88" i="72"/>
  <c r="G71" i="72"/>
  <c r="S7" i="72"/>
  <c r="N5" i="72"/>
  <c r="D5" i="72"/>
  <c r="D4" i="72"/>
  <c r="D4" i="73"/>
  <c r="F88" i="73"/>
  <c r="G72" i="73"/>
  <c r="G71" i="73"/>
  <c r="S7" i="73"/>
  <c r="I7" i="73"/>
  <c r="G7" i="73"/>
  <c r="E7" i="73"/>
  <c r="D7" i="73"/>
  <c r="Q5" i="73"/>
  <c r="N5" i="73"/>
  <c r="D5" i="73"/>
  <c r="D3" i="73"/>
  <c r="A3" i="73"/>
  <c r="A1" i="73"/>
  <c r="Q5" i="72"/>
  <c r="D3" i="72"/>
  <c r="A3" i="72"/>
  <c r="G72" i="72"/>
  <c r="I7" i="72"/>
  <c r="G7" i="72"/>
  <c r="E7" i="72"/>
  <c r="D7" i="72"/>
  <c r="A1" i="72"/>
  <c r="H28" i="71"/>
  <c r="H27" i="71"/>
  <c r="J26" i="71"/>
  <c r="E28" i="71"/>
  <c r="E27" i="71"/>
  <c r="F26" i="71"/>
  <c r="B28" i="71"/>
  <c r="B27" i="71"/>
  <c r="D26" i="71"/>
  <c r="H26" i="71"/>
  <c r="E26" i="71"/>
  <c r="B26" i="71"/>
  <c r="P4" i="71"/>
  <c r="C4" i="71"/>
  <c r="C3" i="71"/>
  <c r="E6" i="71"/>
  <c r="C6" i="71"/>
  <c r="A1" i="71"/>
  <c r="F88" i="70"/>
  <c r="G71" i="70"/>
  <c r="S7" i="70"/>
  <c r="N5" i="70"/>
  <c r="D5" i="70"/>
  <c r="D4" i="70"/>
  <c r="G72" i="70"/>
  <c r="I7" i="70"/>
  <c r="G7" i="70"/>
  <c r="E7" i="70"/>
  <c r="D7" i="70"/>
  <c r="Q5" i="70"/>
  <c r="D3" i="70"/>
  <c r="A3" i="70"/>
  <c r="A1" i="70"/>
  <c r="F88" i="69"/>
  <c r="G71" i="69"/>
  <c r="S7" i="69"/>
  <c r="N5" i="69"/>
  <c r="D5" i="69"/>
  <c r="D4" i="69"/>
  <c r="G72" i="69"/>
  <c r="I7" i="69"/>
  <c r="G7" i="69"/>
  <c r="E7" i="69"/>
  <c r="D7" i="69"/>
  <c r="Q5" i="69"/>
  <c r="D3" i="69"/>
  <c r="A3" i="69"/>
  <c r="A1" i="69"/>
  <c r="A3" i="68"/>
  <c r="Q5" i="68"/>
  <c r="F88" i="68"/>
  <c r="G71" i="68"/>
  <c r="S7" i="68"/>
  <c r="N5" i="68"/>
  <c r="I7" i="68"/>
  <c r="G7" i="68"/>
  <c r="D3" i="68"/>
  <c r="D5" i="68"/>
  <c r="D4" i="68"/>
  <c r="G72" i="68"/>
  <c r="E7" i="68"/>
  <c r="D7" i="68"/>
  <c r="A1" i="68"/>
  <c r="H28" i="67"/>
  <c r="H27" i="67"/>
  <c r="J26" i="67"/>
  <c r="E28" i="67"/>
  <c r="E27" i="67"/>
  <c r="F26" i="67"/>
  <c r="H26" i="67"/>
  <c r="E26" i="67"/>
  <c r="B28" i="67"/>
  <c r="B27" i="67"/>
  <c r="D26" i="67"/>
  <c r="B26" i="67"/>
  <c r="P4" i="67"/>
  <c r="C4" i="67"/>
  <c r="C3" i="67"/>
  <c r="E6" i="67"/>
  <c r="C6" i="67"/>
  <c r="A1" i="67"/>
  <c r="F88" i="66"/>
  <c r="G71" i="66"/>
  <c r="S7" i="66"/>
  <c r="N5" i="66"/>
  <c r="D5" i="66"/>
  <c r="D4" i="66"/>
  <c r="F88" i="65"/>
  <c r="G71" i="65"/>
  <c r="S7" i="65"/>
  <c r="N5" i="65"/>
  <c r="D5" i="65"/>
  <c r="D4" i="65"/>
  <c r="G72" i="66"/>
  <c r="I7" i="66"/>
  <c r="G7" i="66"/>
  <c r="E7" i="66"/>
  <c r="D7" i="66"/>
  <c r="Q5" i="66"/>
  <c r="D3" i="66"/>
  <c r="A3" i="66"/>
  <c r="A1" i="66"/>
  <c r="G72" i="65"/>
  <c r="I7" i="65"/>
  <c r="G7" i="65"/>
  <c r="E7" i="65"/>
  <c r="D7" i="65"/>
  <c r="Q5" i="65"/>
  <c r="D3" i="65"/>
  <c r="A3" i="65"/>
  <c r="A1" i="65"/>
  <c r="D73" i="1"/>
  <c r="M4" i="79" s="1"/>
  <c r="G61" i="1" l="1"/>
  <c r="D61" i="1"/>
  <c r="M4" i="67" s="1"/>
  <c r="G69" i="1"/>
  <c r="R6" i="75" s="1"/>
  <c r="D69" i="1"/>
  <c r="M4" i="75" s="1"/>
  <c r="I72" i="1"/>
  <c r="H72" i="1" s="1"/>
  <c r="G84" i="78" s="1"/>
  <c r="G85" i="78" s="1"/>
  <c r="I64" i="1"/>
  <c r="H64" i="1" s="1"/>
  <c r="G84" i="70" s="1"/>
  <c r="G85" i="70" s="1"/>
  <c r="I76" i="1"/>
  <c r="H76" i="1" s="1"/>
  <c r="G75" i="1"/>
  <c r="R6" i="81" s="1"/>
  <c r="D75" i="1"/>
  <c r="M4" i="81" s="1"/>
  <c r="H74" i="1"/>
  <c r="G73" i="1"/>
  <c r="R6" i="79" s="1"/>
  <c r="I71" i="1"/>
  <c r="H71" i="1" s="1"/>
  <c r="G84" i="77" s="1"/>
  <c r="G85" i="77" s="1"/>
  <c r="I70" i="1"/>
  <c r="H70" i="1" s="1"/>
  <c r="I68" i="1"/>
  <c r="H68" i="1" s="1"/>
  <c r="G84" i="74" s="1"/>
  <c r="G85" i="74" s="1"/>
  <c r="I67" i="1"/>
  <c r="H67" i="1" s="1"/>
  <c r="G84" i="73" s="1"/>
  <c r="G85" i="73" s="1"/>
  <c r="I66" i="1"/>
  <c r="H66" i="1" s="1"/>
  <c r="G84" i="72" s="1"/>
  <c r="G85" i="72" s="1"/>
  <c r="G65" i="1"/>
  <c r="R6" i="71" s="1"/>
  <c r="D65" i="1"/>
  <c r="M4" i="71" s="1"/>
  <c r="I63" i="1"/>
  <c r="H63" i="1" s="1"/>
  <c r="G84" i="69" s="1"/>
  <c r="G85" i="69" s="1"/>
  <c r="I62" i="1"/>
  <c r="H62" i="1" s="1"/>
  <c r="H61" i="1" l="1"/>
  <c r="G84" i="68"/>
  <c r="G85" i="68" s="1"/>
  <c r="H69" i="1"/>
  <c r="G84" i="76"/>
  <c r="G85" i="76" s="1"/>
  <c r="H75" i="1"/>
  <c r="G84" i="82"/>
  <c r="G85" i="82" s="1"/>
  <c r="R6" i="67"/>
  <c r="G77" i="1"/>
  <c r="I69" i="1"/>
  <c r="H73" i="1"/>
  <c r="G84" i="80"/>
  <c r="G85" i="80" s="1"/>
  <c r="D77" i="1"/>
  <c r="H65" i="1"/>
  <c r="I65" i="1"/>
  <c r="I61" i="1"/>
  <c r="I75" i="1"/>
  <c r="I56" i="1"/>
  <c r="H56" i="1" s="1"/>
  <c r="G84" i="65" s="1"/>
  <c r="G85" i="65" s="1"/>
  <c r="I57" i="1"/>
  <c r="I55" i="1"/>
  <c r="G54" i="1"/>
  <c r="D54" i="1"/>
  <c r="H57" i="1"/>
  <c r="G84" i="66" s="1"/>
  <c r="G85" i="66" s="1"/>
  <c r="F88" i="64"/>
  <c r="G71" i="64"/>
  <c r="S7" i="64"/>
  <c r="N5" i="64"/>
  <c r="D5" i="64"/>
  <c r="D4" i="64"/>
  <c r="G72" i="64"/>
  <c r="I7" i="64"/>
  <c r="G7" i="64"/>
  <c r="E7" i="64"/>
  <c r="D7" i="64"/>
  <c r="Q5" i="64"/>
  <c r="D3" i="64"/>
  <c r="A3" i="64"/>
  <c r="A1" i="64"/>
  <c r="G44" i="1"/>
  <c r="D44" i="1"/>
  <c r="I47" i="1"/>
  <c r="H47" i="1" s="1"/>
  <c r="G84" i="64" s="1"/>
  <c r="G85" i="64" l="1"/>
  <c r="I77" i="1"/>
  <c r="I54" i="1"/>
  <c r="H77" i="1"/>
  <c r="G29" i="1"/>
  <c r="D29" i="1"/>
  <c r="G32" i="1"/>
  <c r="D32" i="1"/>
  <c r="I7" i="62" l="1"/>
  <c r="G7" i="62"/>
  <c r="I59" i="1" l="1"/>
  <c r="H59" i="1" s="1"/>
  <c r="H58" i="1" s="1"/>
  <c r="H55" i="1"/>
  <c r="H54" i="1" s="1"/>
  <c r="I53" i="1"/>
  <c r="H53" i="1" s="1"/>
  <c r="I52" i="1"/>
  <c r="H52" i="1" s="1"/>
  <c r="H51" i="1" s="1"/>
  <c r="I50" i="1"/>
  <c r="H50" i="1" s="1"/>
  <c r="I49" i="1"/>
  <c r="H49" i="1" s="1"/>
  <c r="I46" i="1"/>
  <c r="H46" i="1" s="1"/>
  <c r="I45" i="1"/>
  <c r="I42" i="1"/>
  <c r="H42" i="1" s="1"/>
  <c r="H41" i="1" s="1"/>
  <c r="I40" i="1"/>
  <c r="H40" i="1" s="1"/>
  <c r="I38" i="1"/>
  <c r="H38" i="1" s="1"/>
  <c r="I37" i="1"/>
  <c r="H37" i="1" s="1"/>
  <c r="I35" i="1"/>
  <c r="H35" i="1" s="1"/>
  <c r="I34" i="1"/>
  <c r="H34" i="1" s="1"/>
  <c r="I33" i="1"/>
  <c r="I31" i="1"/>
  <c r="H31" i="1" s="1"/>
  <c r="I30" i="1"/>
  <c r="G58" i="1"/>
  <c r="D58" i="1"/>
  <c r="G51" i="1"/>
  <c r="D51" i="1"/>
  <c r="G48" i="1"/>
  <c r="D48" i="1"/>
  <c r="D60" i="1"/>
  <c r="G41" i="1"/>
  <c r="D41" i="1"/>
  <c r="G36" i="1"/>
  <c r="D36" i="1"/>
  <c r="I24" i="1"/>
  <c r="H24" i="1" s="1"/>
  <c r="I23" i="1"/>
  <c r="H23" i="1" s="1"/>
  <c r="I21" i="1"/>
  <c r="H21" i="1" s="1"/>
  <c r="I20" i="1"/>
  <c r="H20" i="1" s="1"/>
  <c r="I19" i="1"/>
  <c r="H19" i="1" s="1"/>
  <c r="I18" i="1"/>
  <c r="H18" i="1" s="1"/>
  <c r="I16" i="1"/>
  <c r="H16" i="1" s="1"/>
  <c r="I15" i="1"/>
  <c r="H15" i="1" s="1"/>
  <c r="I13" i="1"/>
  <c r="H13" i="1" s="1"/>
  <c r="I12" i="1"/>
  <c r="H12" i="1" s="1"/>
  <c r="I11" i="1"/>
  <c r="H11" i="1" s="1"/>
  <c r="G14" i="1"/>
  <c r="D14" i="1"/>
  <c r="D10" i="1"/>
  <c r="I58" i="1" l="1"/>
  <c r="H45" i="1"/>
  <c r="H44" i="1" s="1"/>
  <c r="I44" i="1"/>
  <c r="I29" i="1"/>
  <c r="H33" i="1"/>
  <c r="H32" i="1" s="1"/>
  <c r="I32" i="1"/>
  <c r="I36" i="1"/>
  <c r="H30" i="1"/>
  <c r="H29" i="1" s="1"/>
  <c r="I51" i="1"/>
  <c r="I41" i="1"/>
  <c r="G60" i="1"/>
  <c r="E28" i="63"/>
  <c r="E27" i="63"/>
  <c r="F26" i="63"/>
  <c r="B28" i="63"/>
  <c r="B27" i="63"/>
  <c r="D26" i="63"/>
  <c r="E26" i="63"/>
  <c r="B26" i="63"/>
  <c r="P4" i="63"/>
  <c r="C4" i="63"/>
  <c r="C3" i="63"/>
  <c r="E6" i="63"/>
  <c r="C6" i="63"/>
  <c r="A1" i="63"/>
  <c r="F88" i="62" l="1"/>
  <c r="G71" i="62"/>
  <c r="Q5" i="62"/>
  <c r="S7" i="62"/>
  <c r="N5" i="62"/>
  <c r="D5" i="62"/>
  <c r="D4" i="62"/>
  <c r="D3" i="62"/>
  <c r="A3" i="62"/>
  <c r="G72" i="62"/>
  <c r="E7" i="62"/>
  <c r="D7" i="62"/>
  <c r="A1" i="62"/>
  <c r="B28" i="61"/>
  <c r="B27" i="61"/>
  <c r="D26" i="61"/>
  <c r="B26" i="61"/>
  <c r="P4" i="61"/>
  <c r="C4" i="61"/>
  <c r="C3" i="61"/>
  <c r="E6" i="61"/>
  <c r="C6" i="61"/>
  <c r="A1" i="61"/>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E26" i="54"/>
  <c r="B26" i="54"/>
  <c r="P4" i="54"/>
  <c r="C4" i="54"/>
  <c r="C3" i="54"/>
  <c r="E6" i="54"/>
  <c r="C6" i="54"/>
  <c r="A1" i="54"/>
  <c r="F88" i="53"/>
  <c r="G71" i="53"/>
  <c r="G7" i="51"/>
  <c r="I7" i="51"/>
  <c r="G7" i="53"/>
  <c r="I7" i="53"/>
  <c r="S7" i="53"/>
  <c r="Q5" i="53"/>
  <c r="N5" i="53"/>
  <c r="D5" i="53"/>
  <c r="D4" i="53"/>
  <c r="D3" i="53"/>
  <c r="A3" i="53"/>
  <c r="G72"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E28" i="46"/>
  <c r="E27" i="46"/>
  <c r="F26" i="46"/>
  <c r="B28" i="46"/>
  <c r="B27" i="46"/>
  <c r="D26" i="46"/>
  <c r="E26" i="46"/>
  <c r="B26" i="46"/>
  <c r="P4" i="46"/>
  <c r="C4" i="46"/>
  <c r="C3" i="46"/>
  <c r="E6" i="46"/>
  <c r="C6" i="46"/>
  <c r="A1" i="46"/>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E28" i="41"/>
  <c r="E27" i="41"/>
  <c r="F26" i="41"/>
  <c r="B28" i="41"/>
  <c r="B27" i="41"/>
  <c r="D26" i="41"/>
  <c r="E26" i="41"/>
  <c r="B26" i="41"/>
  <c r="P4" i="41"/>
  <c r="C4" i="41"/>
  <c r="C3" i="41"/>
  <c r="E6" i="41"/>
  <c r="C6" i="41"/>
  <c r="A1" i="41"/>
  <c r="F88" i="34"/>
  <c r="G71" i="34"/>
  <c r="I7" i="34"/>
  <c r="G7" i="34"/>
  <c r="S7" i="34"/>
  <c r="Q5" i="34"/>
  <c r="N5" i="34"/>
  <c r="D5" i="34"/>
  <c r="D4" i="34"/>
  <c r="D3" i="34"/>
  <c r="A3" i="34"/>
  <c r="G72" i="34"/>
  <c r="E7" i="34"/>
  <c r="D7" i="34"/>
  <c r="A1" i="34"/>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71" i="21"/>
  <c r="S7" i="21"/>
  <c r="N5" i="21"/>
  <c r="D5" i="21"/>
  <c r="D4" i="21"/>
  <c r="G72" i="21"/>
  <c r="I7" i="21"/>
  <c r="G7" i="21"/>
  <c r="E7" i="21"/>
  <c r="D7" i="21"/>
  <c r="Q5" i="21"/>
  <c r="D3" i="21"/>
  <c r="A3" i="21"/>
  <c r="A1" i="21"/>
  <c r="S7" i="20"/>
  <c r="F88" i="20"/>
  <c r="G71" i="20"/>
  <c r="G85" i="55" l="1"/>
  <c r="G85" i="56"/>
  <c r="G85" i="48"/>
  <c r="G85" i="47"/>
  <c r="Q5" i="20"/>
  <c r="N5" i="20"/>
  <c r="D5" i="20"/>
  <c r="D4" i="20"/>
  <c r="D3" i="20"/>
  <c r="A3" i="20"/>
  <c r="G7" i="20"/>
  <c r="I7" i="20"/>
  <c r="G72" i="20"/>
  <c r="E7" i="20"/>
  <c r="D7" i="20"/>
  <c r="A1" i="20"/>
  <c r="F26" i="19"/>
  <c r="E28" i="19"/>
  <c r="E27" i="19"/>
  <c r="E26" i="19"/>
  <c r="D26" i="19"/>
  <c r="B28" i="19"/>
  <c r="B27" i="19"/>
  <c r="B26" i="19"/>
  <c r="I7" i="13" l="1"/>
  <c r="G7" i="13"/>
  <c r="I7" i="12"/>
  <c r="G7" i="12"/>
  <c r="I7" i="11"/>
  <c r="G7" i="11"/>
  <c r="I7" i="10"/>
  <c r="G7" i="10"/>
  <c r="I7" i="9"/>
  <c r="I7" i="8"/>
  <c r="I7" i="7"/>
  <c r="I7" i="6"/>
  <c r="G7" i="9"/>
  <c r="G7" i="8"/>
  <c r="G7" i="7"/>
  <c r="G7" i="6"/>
  <c r="G7" i="3"/>
  <c r="I7" i="3"/>
  <c r="D7" i="3"/>
  <c r="P4" i="19"/>
  <c r="C4" i="19"/>
  <c r="C3" i="19"/>
  <c r="E6" i="19" l="1"/>
  <c r="C6" i="19"/>
  <c r="A1" i="19"/>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S7" i="9"/>
  <c r="N5" i="9"/>
  <c r="D5" i="9"/>
  <c r="D4" i="9"/>
  <c r="E7" i="9"/>
  <c r="D7" i="9"/>
  <c r="D3" i="9"/>
  <c r="A3" i="9"/>
  <c r="A1" i="9"/>
  <c r="S7" i="7"/>
  <c r="S7" i="8"/>
  <c r="N5" i="8"/>
  <c r="D5" i="8"/>
  <c r="D4" i="8"/>
  <c r="E7" i="8"/>
  <c r="D7"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H28" i="2" l="1"/>
  <c r="H27" i="2"/>
  <c r="J26" i="2"/>
  <c r="H26" i="2"/>
  <c r="E28" i="2"/>
  <c r="E27" i="2"/>
  <c r="F26" i="2"/>
  <c r="E26" i="2"/>
  <c r="B28" i="2"/>
  <c r="D26" i="2"/>
  <c r="B26" i="2"/>
  <c r="B27" i="2"/>
  <c r="S7" i="3" l="1"/>
  <c r="D3" i="3"/>
  <c r="A3" i="3"/>
  <c r="A1" i="2"/>
  <c r="F88" i="3"/>
  <c r="G72" i="3"/>
  <c r="G71" i="3"/>
  <c r="Q5" i="3"/>
  <c r="A1" i="3"/>
  <c r="N5" i="3"/>
  <c r="D5" i="3"/>
  <c r="D4" i="3"/>
  <c r="C6" i="2"/>
  <c r="E6" i="2"/>
  <c r="P4" i="2"/>
  <c r="C4" i="2"/>
  <c r="C3" i="2"/>
  <c r="R6" i="61"/>
  <c r="M4" i="61"/>
  <c r="G39" i="1"/>
  <c r="D39" i="1"/>
  <c r="R6" i="50"/>
  <c r="M4" i="50"/>
  <c r="R6" i="46"/>
  <c r="M4" i="46"/>
  <c r="G84" i="44"/>
  <c r="G85" i="44" s="1"/>
  <c r="G84" i="43"/>
  <c r="G85" i="43" s="1"/>
  <c r="R6" i="41"/>
  <c r="M4" i="41"/>
  <c r="G84" i="34"/>
  <c r="G85" i="34" s="1"/>
  <c r="G84" i="32"/>
  <c r="G85" i="32" s="1"/>
  <c r="G84" i="31"/>
  <c r="G85" i="31" s="1"/>
  <c r="R6" i="30"/>
  <c r="M4" i="30"/>
  <c r="G84" i="28"/>
  <c r="G85" i="28" s="1"/>
  <c r="G84" i="27"/>
  <c r="G85" i="27" s="1"/>
  <c r="R6" i="26"/>
  <c r="M4" i="26"/>
  <c r="G84" i="25"/>
  <c r="G85" i="25" s="1"/>
  <c r="G84" i="24"/>
  <c r="G85" i="24" s="1"/>
  <c r="G84" i="23"/>
  <c r="G85" i="23" s="1"/>
  <c r="R6" i="22"/>
  <c r="M4" i="22"/>
  <c r="G84" i="21"/>
  <c r="G85" i="21" s="1"/>
  <c r="G84" i="20"/>
  <c r="G85" i="20" s="1"/>
  <c r="G22" i="1"/>
  <c r="R6" i="19" s="1"/>
  <c r="D22" i="1"/>
  <c r="M4" i="19" s="1"/>
  <c r="G25" i="1"/>
  <c r="G84" i="13"/>
  <c r="G85" i="13" s="1"/>
  <c r="G84" i="12"/>
  <c r="G85" i="12" s="1"/>
  <c r="G84" i="11"/>
  <c r="G85" i="11" s="1"/>
  <c r="G84" i="10"/>
  <c r="G85" i="10" s="1"/>
  <c r="G17" i="1"/>
  <c r="D17" i="1"/>
  <c r="G84" i="7"/>
  <c r="G85" i="7" s="1"/>
  <c r="G84" i="6"/>
  <c r="G85" i="6" s="1"/>
  <c r="M4" i="52" l="1"/>
  <c r="D43" i="1"/>
  <c r="R6" i="52"/>
  <c r="G43" i="1"/>
  <c r="D28" i="1"/>
  <c r="I14" i="1"/>
  <c r="G28" i="1"/>
  <c r="I10" i="1"/>
  <c r="M4" i="5"/>
  <c r="R6" i="5"/>
  <c r="H14" i="1"/>
  <c r="H39" i="1"/>
  <c r="G84" i="53"/>
  <c r="G85" i="53" s="1"/>
  <c r="G84" i="51"/>
  <c r="G85" i="51" s="1"/>
  <c r="G84" i="62"/>
  <c r="G85" i="62" s="1"/>
  <c r="I22" i="1"/>
  <c r="I17" i="1"/>
  <c r="R6" i="33"/>
  <c r="M4" i="33"/>
  <c r="H36" i="1"/>
  <c r="I39" i="1"/>
  <c r="H17" i="1"/>
  <c r="H48" i="1"/>
  <c r="H22" i="1"/>
  <c r="I48" i="1"/>
  <c r="D78" i="1" l="1"/>
  <c r="G78" i="1"/>
  <c r="H60" i="1"/>
  <c r="I60" i="1"/>
  <c r="I43" i="1"/>
  <c r="H43" i="1"/>
  <c r="M4" i="54"/>
  <c r="R6" i="54"/>
  <c r="I28" i="1"/>
  <c r="G84" i="3"/>
  <c r="G85" i="3" s="1"/>
  <c r="H10" i="1"/>
  <c r="H28" i="1" s="1"/>
  <c r="R6" i="63"/>
  <c r="M4" i="63"/>
  <c r="I78" i="1" l="1"/>
  <c r="H78" i="1"/>
  <c r="R6" i="2"/>
  <c r="M4" i="2"/>
</calcChain>
</file>

<file path=xl/sharedStrings.xml><?xml version="1.0" encoding="utf-8"?>
<sst xmlns="http://schemas.openxmlformats.org/spreadsheetml/2006/main" count="5167" uniqueCount="905">
  <si>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</si>
  <si>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</si>
  <si>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</si>
  <si>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</si>
  <si>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</si>
  <si>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</si>
  <si>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</si>
  <si>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</si>
  <si>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</si>
  <si>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</si>
  <si>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</si>
  <si>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</si>
  <si>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</si>
  <si>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</si>
  <si>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zaliczenie</t>
  </si>
  <si>
    <t>Kurs 1.2.</t>
  </si>
  <si>
    <t>Kurs 1.3.</t>
  </si>
  <si>
    <t>egzamin</t>
  </si>
  <si>
    <t>dr R. Nowak-Lewandowska</t>
  </si>
  <si>
    <t>Kurs 2.1.</t>
  </si>
  <si>
    <t>Kurs 2.2.</t>
  </si>
  <si>
    <t>Szkolenie biblioteczne</t>
  </si>
  <si>
    <t>Szkolenie BHP</t>
  </si>
  <si>
    <t>Semestr II</t>
  </si>
  <si>
    <t>Kurs 3.1.</t>
  </si>
  <si>
    <t>Kurs 3.3.</t>
  </si>
  <si>
    <t>dr M. Bzunek</t>
  </si>
  <si>
    <t>Kurs 4.1.</t>
  </si>
  <si>
    <t>Kurs 4.2.</t>
  </si>
  <si>
    <t>Semestr III</t>
  </si>
  <si>
    <t>Kurs 8.1.</t>
  </si>
  <si>
    <t>Finanse przedsiębiorstw</t>
  </si>
  <si>
    <t>Moduł dyplomowy (1)</t>
  </si>
  <si>
    <t>Kurs 11.1.</t>
  </si>
  <si>
    <t>Kurs 11.2.</t>
  </si>
  <si>
    <t>Kurs 12.1.</t>
  </si>
  <si>
    <t>Moduł dyplomowy (2)</t>
  </si>
  <si>
    <t>Kurs 13.1.</t>
  </si>
  <si>
    <t>Kurs 14.1.</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</si>
  <si>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</si>
  <si>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</si>
  <si>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</si>
  <si>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</si>
  <si>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</si>
  <si>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</si>
  <si>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</si>
  <si>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</si>
  <si>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</si>
  <si>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</si>
  <si>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</si>
  <si>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</si>
  <si>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</si>
  <si>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</si>
  <si>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</si>
  <si>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</si>
  <si>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</si>
  <si>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</si>
  <si>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</si>
  <si>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EFEKTY KSZTAŁCENIA</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</si>
  <si>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</si>
  <si>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</si>
  <si>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</si>
  <si>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</si>
  <si>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</si>
  <si>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</si>
  <si>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</si>
  <si>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</si>
  <si>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</si>
  <si>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</si>
  <si>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</si>
  <si>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</si>
  <si>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</si>
  <si>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</si>
  <si>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</si>
  <si>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</si>
  <si>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</si>
  <si>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</si>
  <si>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</si>
  <si>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</si>
  <si>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</si>
  <si>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</si>
  <si>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</si>
  <si>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</si>
  <si>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</si>
  <si>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</si>
  <si>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</si>
  <si>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</si>
  <si>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</si>
  <si>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</si>
  <si>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</si>
  <si>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</si>
  <si>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</si>
  <si>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</si>
  <si>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</si>
  <si>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</si>
  <si>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</si>
  <si>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</si>
  <si>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</si>
  <si>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</si>
  <si>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</si>
  <si>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</si>
  <si>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</si>
  <si>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</si>
  <si>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</si>
  <si>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</si>
  <si>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</si>
  <si>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</si>
  <si>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</si>
  <si>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</si>
  <si>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</si>
  <si>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</si>
  <si>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</si>
  <si>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</si>
  <si>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</si>
  <si>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</si>
  <si>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</si>
  <si>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</si>
  <si>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</si>
  <si>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</si>
  <si>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</si>
  <si>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</si>
  <si>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</si>
  <si>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</si>
  <si>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</si>
  <si>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</si>
  <si>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</si>
  <si>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</si>
  <si>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</si>
  <si>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3.2.</t>
  </si>
  <si>
    <t xml:space="preserve">rok akad. </t>
  </si>
  <si>
    <t xml:space="preserve">studia </t>
  </si>
  <si>
    <t>ZARZĄDZANIE</t>
  </si>
  <si>
    <t>profil</t>
  </si>
  <si>
    <t>praktyczny</t>
  </si>
  <si>
    <t>ŁĄCZNIE W PROGRAMIE STUDIÓW</t>
  </si>
  <si>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</si>
  <si>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</si>
  <si>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</si>
  <si>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</si>
  <si>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</si>
  <si>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</si>
  <si>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</si>
  <si>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</si>
  <si>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</si>
  <si>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</si>
  <si>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</si>
  <si>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</si>
  <si>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</si>
  <si>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</si>
  <si>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</si>
  <si>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</si>
  <si>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</si>
  <si>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</si>
  <si>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</si>
  <si>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</si>
  <si>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</si>
  <si>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</si>
  <si>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</si>
  <si>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</si>
  <si>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</si>
  <si>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</si>
  <si>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</si>
  <si>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</si>
  <si>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</si>
  <si>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</si>
  <si>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</si>
  <si>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</si>
  <si>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</si>
  <si>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</si>
  <si>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</si>
  <si>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</si>
  <si>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</si>
  <si>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</si>
  <si>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</si>
  <si>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</si>
  <si>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</si>
  <si>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</si>
  <si>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</si>
  <si>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</si>
  <si>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</si>
  <si>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</si>
  <si>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</si>
  <si>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</si>
  <si>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</si>
  <si>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</si>
  <si>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</si>
  <si>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</si>
  <si>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</si>
  <si>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</si>
  <si>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</si>
  <si>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</si>
  <si>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</si>
  <si>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</si>
  <si>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</si>
  <si>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</si>
  <si>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</si>
  <si>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</si>
  <si>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</si>
  <si>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</si>
  <si>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</si>
  <si>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</si>
  <si>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</si>
  <si>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</si>
  <si>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</si>
  <si>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</si>
  <si>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</si>
  <si>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</si>
  <si>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</si>
  <si>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</si>
  <si>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</si>
  <si>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</si>
  <si>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</si>
  <si>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</si>
  <si>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</si>
  <si>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</si>
  <si>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</si>
  <si>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</si>
  <si>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</si>
  <si>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</si>
  <si>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</si>
  <si>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</si>
  <si>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</si>
  <si>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</si>
  <si>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</si>
  <si>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</si>
  <si>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</si>
  <si>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</si>
  <si>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</si>
  <si>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</si>
  <si>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</si>
  <si>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</si>
  <si>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</si>
  <si>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</si>
  <si>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</si>
  <si>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</si>
  <si>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</si>
  <si>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</si>
  <si>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</si>
  <si>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</si>
  <si>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</si>
  <si>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</si>
  <si>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</si>
  <si>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</si>
  <si>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</si>
  <si>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</si>
  <si>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</si>
  <si>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</si>
  <si>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</si>
  <si>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</si>
  <si>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</si>
  <si>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</si>
  <si>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</si>
  <si>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</si>
  <si>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</si>
  <si>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</si>
  <si>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</si>
  <si>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</si>
  <si>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</si>
  <si>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</si>
  <si>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</si>
  <si>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</si>
  <si>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</si>
  <si>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</si>
  <si>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</si>
  <si>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</si>
  <si>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</si>
  <si>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</si>
  <si>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</si>
  <si>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</si>
  <si>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</si>
  <si>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</si>
  <si>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</si>
  <si>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</si>
  <si>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</si>
  <si>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</si>
  <si>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</si>
  <si>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</si>
  <si>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</si>
  <si>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</si>
  <si>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</si>
  <si>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</si>
  <si>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</si>
  <si>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</si>
  <si>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</si>
  <si>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</si>
  <si>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</si>
  <si>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Kurs 3.4.</t>
  </si>
  <si>
    <t>Kurs 5.1.</t>
  </si>
  <si>
    <t>Kurs 5.2.</t>
  </si>
  <si>
    <t>Kurs 6.1.</t>
  </si>
  <si>
    <t>Kurs 6.2.</t>
  </si>
  <si>
    <t>Kurs 7.1.</t>
  </si>
  <si>
    <t>Kurs 7.2.</t>
  </si>
  <si>
    <t>Kurs 9.1.</t>
  </si>
  <si>
    <t>Kurs 10.1.</t>
  </si>
  <si>
    <t>Kurs 10.2.</t>
  </si>
  <si>
    <t>II stopnia</t>
  </si>
  <si>
    <t>Moduł Z2/1</t>
  </si>
  <si>
    <t>Moduł Z2/2</t>
  </si>
  <si>
    <t>Moduł Z2/3</t>
  </si>
  <si>
    <t>Moduł Z2/4</t>
  </si>
  <si>
    <t>Moduł Z2/5</t>
  </si>
  <si>
    <t>Moduł Z2/6</t>
  </si>
  <si>
    <t>Moduł Z2/7</t>
  </si>
  <si>
    <t>Moduł Z2/8</t>
  </si>
  <si>
    <t>Moduł Z2/9</t>
  </si>
  <si>
    <t>Moduł Z2/10</t>
  </si>
  <si>
    <t>Moduł Z2/11</t>
  </si>
  <si>
    <t>Moduł Z2/12</t>
  </si>
  <si>
    <t>Kurs 12.2.</t>
  </si>
  <si>
    <t>Moduł Z2/13</t>
  </si>
  <si>
    <t>Moduł Z2/14</t>
  </si>
  <si>
    <t>dr J. Wiśniewski</t>
  </si>
  <si>
    <t>Gry decyzyjne - warsztat</t>
  </si>
  <si>
    <t>Praktyczny projekt biznesowy</t>
  </si>
  <si>
    <t>Negocjacje w zarządzaniu</t>
  </si>
  <si>
    <t>dr A. Lachowska</t>
  </si>
  <si>
    <t>Ekonomia menedżerska</t>
  </si>
  <si>
    <t>prof. G. Maniak</t>
  </si>
  <si>
    <t>Nowoczesne zarządzanie</t>
  </si>
  <si>
    <t>Zarządzanie operacyjne</t>
  </si>
  <si>
    <t>Zarządzanie strategiczne</t>
  </si>
  <si>
    <t>Strategiczne zarządzanie zasobami ludzkimi</t>
  </si>
  <si>
    <t>Zarządzanie projektami</t>
  </si>
  <si>
    <t>Metodyka pisania prac magisterskich</t>
  </si>
  <si>
    <t>Metody prowadzenia badań ekonomicznych</t>
  </si>
  <si>
    <t>Kompetencje w zarządzaniu (1)</t>
  </si>
  <si>
    <t>Komputerowe wspomaganie decyzji biznesowych</t>
  </si>
  <si>
    <t>Język obcy w biznesie</t>
  </si>
  <si>
    <t>Metody ilościowe w zarządzaniu</t>
  </si>
  <si>
    <t>Wnioskowanie statystyczne</t>
  </si>
  <si>
    <t>Seminarium dyplomowe</t>
  </si>
  <si>
    <t>Prawo gospodarcze</t>
  </si>
  <si>
    <t>Prawo spółek handlowych</t>
  </si>
  <si>
    <t>Prawo pracy</t>
  </si>
  <si>
    <t>Kompetencje w zarządzaniu (2)</t>
  </si>
  <si>
    <t>Zarządzanie zespołem</t>
  </si>
  <si>
    <t>Praktyka studencka</t>
  </si>
  <si>
    <t>Moduł dyplomowy (3)</t>
  </si>
  <si>
    <t>Kurs 6.3.</t>
  </si>
  <si>
    <t>Ekonomiczny kontekst zarządzania</t>
  </si>
  <si>
    <t>Rachunkowość zarządcza</t>
  </si>
  <si>
    <t>Moduł specjalnościowy (1) MBA</t>
  </si>
  <si>
    <t>Moduł specjalnościowy (2) MBA</t>
  </si>
  <si>
    <t>Moduł specjalnościowy (3) MBA</t>
  </si>
  <si>
    <t>MASTER OF BUSINESS ADMINISTRATION</t>
  </si>
  <si>
    <t>Logistyka i zarządzanie łańcuchem dostaw</t>
  </si>
  <si>
    <t>Zachowania organizacji</t>
  </si>
  <si>
    <t>Optymalizacja decyzji menadżerskich</t>
  </si>
  <si>
    <t>Budowanie wartości przedsiębiorstwa</t>
  </si>
  <si>
    <t>Inżynieria finansowa</t>
  </si>
  <si>
    <t>Kurs 10.3.</t>
  </si>
  <si>
    <t>MBA - warsztat - kompetencje liderskie (1)</t>
  </si>
  <si>
    <t>Kurs 13.2.</t>
  </si>
  <si>
    <t>Kurs 13.3.</t>
  </si>
  <si>
    <t>Coaching i mentoring w praktyce menedżerskiej</t>
  </si>
  <si>
    <t>Mediacje i facylitacje w biznesie</t>
  </si>
  <si>
    <t>Moduł Z2/15</t>
  </si>
  <si>
    <t>Kurs 15.1.</t>
  </si>
  <si>
    <t>Kurs 15.2.</t>
  </si>
  <si>
    <t>Moduł Z2/16</t>
  </si>
  <si>
    <t>Kurs 16.1.</t>
  </si>
  <si>
    <t>Kurs 16.2.</t>
  </si>
  <si>
    <t>Kurs 16.3.</t>
  </si>
  <si>
    <t>Moduł Z2/17</t>
  </si>
  <si>
    <t>Kurs 17.1.</t>
  </si>
  <si>
    <t>Kurs 17.2.</t>
  </si>
  <si>
    <t>Moduł Z2/18</t>
  </si>
  <si>
    <t>Kurs 18.1.</t>
  </si>
  <si>
    <t>Moduł Z2/19</t>
  </si>
  <si>
    <t>Kurs 19.1.</t>
  </si>
  <si>
    <t>Semestr IV</t>
  </si>
  <si>
    <t>Kurs 15.3.</t>
  </si>
  <si>
    <t>Kurs 17.3.</t>
  </si>
  <si>
    <t>MBA - warsztat - zarządzanie operacyjne (2)</t>
  </si>
  <si>
    <t>MBA - warsztat - zarządzanie strategiczne (3)</t>
  </si>
  <si>
    <t>MBA - warsztat - wizerunek w biznesie (4)</t>
  </si>
  <si>
    <t>Zarządzanie marketingowe</t>
  </si>
  <si>
    <t>Zarządzanie jakością</t>
  </si>
  <si>
    <t>Zarządzanie sprzedażą</t>
  </si>
  <si>
    <t>Reengineering i restrukturyzacja firm</t>
  </si>
  <si>
    <t>Współczesne strategie biznesu</t>
  </si>
  <si>
    <t>Networking</t>
  </si>
  <si>
    <t>Społeczna odpowiedzialność biznesu</t>
  </si>
  <si>
    <t>Wystąpienia publiczne</t>
  </si>
  <si>
    <t xml:space="preserve">Student powinien posiadać podstawową wiedzę z zakresu zarządzania, ekonomii i finansów (znajomość podstawowych pojęć w dyscyplinach naukowych: nauki o zarządzaniu i jakości oraz ekonomia i finanse). </t>
  </si>
  <si>
    <t xml:space="preserve">Celem modułu jest przygotowanie studenta do przeprowadznia samodzielnego wysiłku intelektualnego, w efekcie którego powstanie praca magisterska. W pierwszym etapie (Moduł dyplomowy I) student rozwinie swoje umiejętności w zakresie tworzenia koncepcji i struktury pracy, wraz ze wskazaniem celu, obszaru badawczego, modelu badawczego (formułowanie hipotez oraz dobór metod badawczych) oraz rozpozna główne zasady i techniki prowadzenia badań stosowanych w dziedzinie nauk o zarządzaniu. </t>
  </si>
  <si>
    <t>podjęcia samodzielnego wysiłku intelektualnego, którego celem jest przeprowadzenie kompletnego procesu badawczego, wraz z etapem auorskiego konkludowania i rekomendacji.</t>
  </si>
  <si>
    <t>brak</t>
  </si>
  <si>
    <t xml:space="preserve">Student powinien odbyć i zaliczyć moduł pn. Nowoczesne zarządzanie, z jego składowymi, tj: zarządzanie operacyjne, zarządzanie strategiczne, zarządzanie projektami, strategiczne ZZL. </t>
  </si>
  <si>
    <t xml:space="preserve">Zasadniczym celem modułu jest ukształtowanie praktycznych umiejętności zarządzania organizacjami w kontekście kluczowych, współczesnych problemów zarządczych, wymagających rozstrzynięć na szczeblu strategicznym. Moduł ma za zadanie wskazać znaczenie kompleksowego, holistycznego pojmowania organizacji w procesach rozwoju i modelowania biznesu, procesach związanych z innowacyjnością, ale także w procesach naprawczych oraz w ramach Business Process Reeingineering. </t>
  </si>
  <si>
    <t>1. Knosala R., Boratyńska-Sala A., Jurczyk-Bunkowska M.,  Zarządzanie innowacjami, PWE, Warszawa 2014. 
2. Drucker P.F., Innowacje i przedsiębiorczość. Praktyka i zasady. PWE Warszawa 1992. 
3. Karlik M., Zarządzanie innowacjami w przedsiębiorstwie, Poltext, Wydanie 1, Warszawa 2013.</t>
  </si>
  <si>
    <t>Z2_U5   Potrafi wykorzystać zdobytą wiedzę do identyfikowania i rozwiązywania różnorodnych problemów/ zagrożeń/ ryzyk zarządczych oraz myśleć projekcyjnie i przewidywać skutki decyzji i zmian na poziomie operacyjnym i strategicznym.</t>
  </si>
  <si>
    <t>Regulamin gry strategicznej KING SIZE oraz gry strategicznej Colorful Game.</t>
  </si>
  <si>
    <t>Z2_K8   Jest gotów do odpowiedzialnego korzystania z powierzonego mu majątku i dostępnej infrastruktury, sprzętu, urządzeń, itp...</t>
  </si>
  <si>
    <t xml:space="preserve">Głównym celem modułu jest dostarczenie studentowi wiedzy i umiejętności zarządzania w organizacji w kontekście trzech kluczowych obszarów: zarządzania operacyjnego (logistycznego), zarządzania zespołami pracowniczymi, zarządzania optymalizującego. </t>
  </si>
  <si>
    <t>Międzynarodowe transakcje i operacje logistyczne</t>
  </si>
  <si>
    <t xml:space="preserve">Celem modułu jest przygotowanie studenta do pełnienia ról zarządczych w obszarach działalności przedsiębiorstwa, związanych ze strategiami finansowymi oraz rozwojem powiązań międzynarodowych. </t>
  </si>
  <si>
    <t>Celem modułu  jest doskonalenie wiedzy, praktycznych umiejętności specjalistycznych i kompetencji liderskich niezbędnych do zarządzania organizacją, szczególnie w kontekście rozwiązywania problemów strategicznych, personalnych i prawnych w organizacji.</t>
  </si>
  <si>
    <t>1. E. Lewandowska-Tarasiuk, Sztuka wystąpień publicznych : jak zostać dobrym mówcą, Wydawnictwo Prawno-Ekonomiczne Infor, 1999.
2. W. Niedzicki, Sztuka prezentacji w nauce, biznesie, polityce, Wydawnictwo Poltext, 2010.
3. B. J. Gibbons, Przemawianie : jak zostać mówcą doskonałym, Dom Wydawniczy Rebis, 2007.</t>
  </si>
  <si>
    <t>Regulamin praktyk i dokumentacja praktyk dostępne na stronie www.zpsb.pl, w zakładce Strefa Studenta - Plikownia (Praktyki studenckie)</t>
  </si>
  <si>
    <t>Student powinien odbyć i zaliczyć moduły specjalnościowe MBA</t>
  </si>
  <si>
    <t>Student powinien posiadać podstawową wiedzę z zakresu zarzadzania, ekonomii i finansów. Ponadto, niezbędne są umiejętności komunikacji i otwartość na udział w dyskusji grupowej. Słuchacze powinni również znać podstawy obsługi komputera.</t>
  </si>
  <si>
    <t>1. Z. Banaszak, S.Kłos, J.Mleczko, „Zintegrowane systemy zarządzania”, PWE, Warszawa 2016.
2. P. McFedries, „Microsoft Excel 2019 Formuły i funkcje”, APN PROMISE, Warszawa 2019.
3. W.L. Wayne, „Microsoft Excel 2019 Analiza i modelowanie danych biznesowych”, APN PROMISE, Warszawa 2019.
4. A. Nowicki, T. Turek, „Technologie informacyjne dla ekonomistów. Narzędzia. Zastosowania”, Wyd. UE we Wrocławiu, Wrocław 2010.
5. A. Nowicki A., M. Sitarska, „Procesy informacyjne w zarządzaniu”, Wyd. UE we Wrocławiu, Wrocław 2010.</t>
  </si>
  <si>
    <t xml:space="preserve">1. T. Komorowski, J. Cypryjanski, A. Borawska, „Excel dla menedżera. Casebook”, PWN, Warszawa 2016.
2. W. Chmielarz, J. Kisielnicki, T. Parys, „Informatyka w społeczeństwie informacyjnym”, Wydawnictwo Naukowe Wydziału Zarządzania UW, Warszawa 2016.
</t>
  </si>
  <si>
    <t xml:space="preserve">1. Wprowadzenie do wnioskowania statystycznego - istota wnioskowania statystycznego, a także najważniejsze obszary zastosowania wnioskowania statystycznego w praktyce gospodarczej. 
2. Charakterystyka metodyki i poszczególnych etapów badania statystycznego.
3. Elementy statystyki opisowej.
4. Dobór próby.
5. Wybrane zagadnienia z rachunku prawdopodobieństwa. 
6. Charakterystyka wybranych rozkładów prawdopodobieństwa.
7. Estymacja punktowa i przedziałowa – przedział ufności dla wartości przeciętnej, wariancji i wskaźnika struktury.
8. Weryfikacja hipotez statystycznych.
9. Testy nieparametryczne.
10. Wybrane metody analizy korelacji i regresji.
</t>
  </si>
  <si>
    <t>1. A.D. Aczel, „Statystyka w zarządzaniu”, Wydawnictwo Naukowe PWN, Warszawa 2005. 
2. J. Jóźwiak, J. Podgórski, „Statystyka od podstaw”, Polskie Wydawnictwo Ekonomiczne, Warszawa 2012. 
3. „Statystyka. Zbiór zdań”, red. H. Kassyk-Rokicka, Polskie Wydawnictwo Ekonomiczne, Warszawa 2011. 
4. G. Wieczorkowska, J. Wierzbiński, „Statystyka od teorii do praktyki”, Wydawnictwo Naukowe SCHOLAR, Warszawa 2013. 
5. „Statystyka matematyczna w zarządzaniu”, red. M. Witkowski, Wydawnictwo Uniwersytetu Ekonomicznego w Poznaniu, Poznań 2010. 
6. A. Zaliaś, „Metody statystyczne”, Polskie Wydawnictwo Ekonomiczne, Warszawa 2000.</t>
  </si>
  <si>
    <t xml:space="preserve">1. R. Górska, P. Milczarski, J. Podgórski, „Elementy statystyki matematycznej z przykładami”, Wydawnictwo VIZJA&amp;IT, Warszawa 2010. 
3. S. Kot, J. Jakubowski, A. Sokołowski, „Statystyka”, Podręcznik dla studiów ekonomicznych, Wydawnictwo „Difin”, Warszawa 2007. 
4. S. Ostasiewicz, Z. Rusnak, U. Siedlecka, „Statystyka. Elementy teorii i zadania”, Wydawnictwo Akademii Ekonomicznej im. Oskara Langego we Wrocławiu, Wrocław 2006.
5. B. Pułaska-Turyna, „Statystyka dla ekonomistów”, Wydawnictwo „Difin”, Warszawa 2005. 
6. M. Sobczyk, „Statystyka matematyczna”, Wydawnictwo C.H. Beck, Warszawa 2010.
7. M. Sobczyk, „Statystyka”, PWN, Warszawa 2011.
</t>
  </si>
  <si>
    <t>1. Istota i zakres sprawozdawczości finansowej, fundamentalne zasady i odbiorcy informacji.
2. Struktura i elementy sprawozdania finansowego, istota, zasady tworzenia, metodologia, odbiorcy i wartość poznawcza.
3. Międzynarodowe standardy sprawozdawczości finansowej.
4. Pojęcie rewizji sprawozdania finansowego i rola biegłego rewidenta.
5. Istota i rola analiz finansowych w badaniu sprawozdań finansowych.
6. Metody wstępnej analizy sprawozdania finansowego i oceny wyników finansowych przedsiębiorstwa.
7. Wskaźnikowe metody analizy kondycji finansowej przedsiębiorstwa w zakresie: płynności, rentowności, zadłużenia i niezależności finansowej oraz sprawności działania.
8. Analiza pozycji rynkowej przedsiębiorstwa – zastosowanie wskaźników ryku kapitałowego (inwestorskich).
9. Analiza piramidalna - Model Du Ponta.
10. Wybrane polskie i zagraniczne modele predykcji bankructwa.
11. Analiza kosztu kapitału przedsiębiorstwa (średni ważony koszt kapitału)
12. Specyfika branżowa w analizach sprawozdań finansowych.</t>
  </si>
  <si>
    <t xml:space="preserve">1. M. Sierpińska, T. Jachna, „Ocena przedsiębiorstwa według standardów światowych”, Wydawnictwo Naukowe PWN, Warszawa 2009.
2. E. Nowak, „Analiza sprawozdań finansowych”, Polskie Wydawnictwo Ekonomiczne, Warszawa 2005.
3. W. Gabrusewicz, P. Gabrusewicz, „Roczne sprawozdania finansowe przedsiębiorstwa”, PWE, Warszawa 2015.
4.  I. Olchowicz, A. Tłaczała, „Sprawozdawczość finansowa według krajowych i międzynarodowych standardów”, Difin, Warszawa 2008.
5. A. Helin, K. Szymański, „Sprawozdawczość finansowa spółek kapitałowych”, Fundacja Rozwoju Rachunkowości w Polsce, Warszawa 2011.
</t>
  </si>
  <si>
    <t xml:space="preserve">1. D. Krzywda, „Rewizja sprawozdań finansowych”, Stowarzyszenie Księgowych w Polsce, Warszawa, 2005.
2. „Sprawozdanie finansowe według polskich i międzynarodowych standardów rachunkowośc”i, red. G. K. Świderska, W. Więcław, Difin 2012.
3. „Analiza sprawozdawczości finansowej przedsiębiorstwa: praca zbiorowa”, red. W. Skoczylas, Stowarzyszenie Księgowych w Polsce, Warszawa 2009.
</t>
  </si>
  <si>
    <t>Głównym celem modułu jest ukształtowanie kompetencji menedżerskich w zakresie interpretacji i wykorzystywania informacji księgowej / finansowej w procesach analitycznych i decyzyjnych.</t>
  </si>
  <si>
    <t>Przed podjęciem tego modułu specjalistycznego, student powinien ukończyć przynajmniej kursy: Ekonomia menedżerska; Finanse przedsiębiorstw.</t>
  </si>
  <si>
    <t>Metody analizy i sprawozdawczości finansowej</t>
  </si>
  <si>
    <t>Moduł dyplomowy (4)</t>
  </si>
  <si>
    <t>Celem modułu jest odbycie przez studenta praktyki zawodowej, adekwatnej do wybranej specjalności. W trakcie Modułu aktywności praktycznych student integruje wiedzę teoretyczną i praktyczną, ma możliwość skonfrontowania swojej wiedzy i umiejętności z realnymi potrzebami i uwarunkowaniami sytuacyjnymi w wybranym miejscu odbywania praktyki. Uzupełnia i pogłębia umiejętności praktyczne, uzyskane w toku zajęć dydaktycznych, wykonuje rutynowe i nietypowe zadania na określonym stanowisku pracy, poznaje warunki i specyfikę danej organizacji; poznaje środowisko zawodowe, oczekiwania pracodawców względem przyszłych pracowników, w zakresie wiedzy, umiejętności i postaw, w tym postaw etycznych.</t>
  </si>
  <si>
    <t xml:space="preserve">Moduł dyplomowy (1), (2), (3) oraz Moduł specjalnościowy (1), (2), (3). </t>
  </si>
  <si>
    <t xml:space="preserve">Głównym celem modułu jest dostarczenie studentowi wiedzy i umiejętności z obszaru ekonomi menedżerskiej i finansów, pozwalającej na zarządzanie firmą. </t>
  </si>
  <si>
    <t>Zarządzanie innowacjami</t>
  </si>
  <si>
    <t xml:space="preserve">1. Rynek finansowy i jego segmenty, funkcje i instytucje – środowisko inżynierii finansowej. 
2. Istota inżynierii finansowej – definicja, metody i rozwój.
3. Charakterystyka najważniejszych instrumentów finansowych – instrumenty rynku pieniężnego, obligacje, akcje i inne instrumenty udziałowe.
4. Istota i charakterystyka najważniejszych instrumentów pochodnych – opcje, kontrakty terminowe forward i futures oraz kontrakty swap.
5. Wybrane aspekty analizy instrumentów dłużnych – struktura terminowa stóp procentowych, ryzyko i strategie inwestycji w obligacje oraz pomiar ryzyka stopy procentowej.
6. Pomiar dochodu z inwestycji.
7. Ryzyko inwestycji – istota, natura, rodzaje i najważniejsze miary.
8. Istota zarządzania ryzykiem.
9. Wstęp do analizy portfelowej.
10. Teoria portfela dwóch spółek.
11. Teoria portfela wielu spółek.
12. Wyznaczanie portfela o minimalnym ryzyku.
13. Wyznaczanie portfela efektywnego o zadanej stopie zwrotu.
14. Portfele uwzględniające instrumenty wolne od ryzyka.
15. Wybrane modele rynku kapitałowego.
16. Wprowadzenie do wyceny instrumentów pochodnych.
17. Wycena opcji – model dwumianowy.
18. Wycena opcji – model Blacka-Scholesa.
19. Wycena kontraktów futures i forward.
</t>
  </si>
  <si>
    <t>1. K. Jajuga, T. Jajuga, „Inwestycje”, PWN, Warszawa 2008. 
2. A. Weron, R. Weron, „Inżynieria finansowa”, WNT, Warszawa2009.
3. W. Dębski, „Rynek finansowy i jego mechanizmy. Podstawy teorii i praktyki”, PWN, Warszawa 2010.
4. W. Tarczyński , M. Zwolankowski, „Inżynieria finansowa, instrumentarium, strategie, zarządzanie ryzykiem”, Agencja Wydawnicza Placet, Warszawa 1999.
5. D. Luenberger, „Teoria inwestycji finansowych”, Wydawnictwo Naukowe PWN, Warszawa 2003.</t>
  </si>
  <si>
    <t>1. J. Hull, „Kontrakty terminowe i opcje” ,Wprowadzenie, Wig Press, Warszawa 1997.
2. „Inwestycje alternatywne”, red. I. Pruchnicka-Grabias, CeDeWu Wydawnictwa Fachowe, Warszawa 2008.</t>
  </si>
  <si>
    <t>dr J. Osuch</t>
  </si>
  <si>
    <t>Głównym celem zajęć, które są realizowane w ramach modułu, jest przekazanie studentom praktycznych umiejętności o uniwersalnym charakterze, które pomagają rozwijać kluczowe kompetencje menadżerskie. Obejmują one kompetencje w zakresie posługiwania się obcym językiem w sytuacjach biznesowych, a także wspierania podejmowanych decyzji menedżerskich rozwiązaniami z zakresu IT. Studenci poznają znaczenie informacji w procesie zarządzania przedsiębiorstwem, informacyjne systemy zarządzania, a także komputerowe narzędzia wspomagania decyzji biznesowych.</t>
  </si>
  <si>
    <t>1. Pojęcie i geneza technologii informacyjno-komunikacyjnych.
2. Determinanty rozwoju technologii informacyjno-komunikacyjnych i komputerowych narzędzi wspomagania decyzji.
3. Systemy wspomagania decyzji a systemy informacyjne zarządzania
4. Istota, model i struktura procesu decyzyjnego.
5. Rola informacji w kontekście podejmowania decyzji biznesowych.
6. Arkusz kalkulacyjny jako narzędzie wspomagające podejmowanie decyzji biznesowych.
7. Podstawy obsługi arkusza kalkulacyjnego.
8. Wprowadzanie i zagnieżdżanie funkcji w programie Microsoft Excel.
9. Posługiwanie się nazwami w programie Microsoft Excel.
10. Prezentacja i wizualizacja danych w programie Microsoft Excel.
11. Formatowanie warunkowe.
12. Zastosowania funkcji: finansowych, statystycznych, matematycznych, logicznych, daty i godziny, wyszukiwania i odwołań, itp.
13. Formuły tablicowe.
14. Wykorzystanie tabel przestawnych w procesach podejmowania decyzji.
15. Zastosowania narzędzia Solver w procesie podejmowania decyzji.
16. Przygotowanie i analiza danych w programie Microsoft Excel.</t>
  </si>
  <si>
    <t>Publikacje umieszczone w Podręczniku jako literatura dodatkowa do każdej części materiału.</t>
  </si>
  <si>
    <t>Głównym celem modułu jest przekazanie studentowi wiedzy z zakresu teorii wnioskowania statystycznego. W wyniku realizacji zajęć studenci nabędą praktyczne umiejętności związane z zastosowaniem metod statystycznych w obszarze praktyki gospodarczej.</t>
  </si>
  <si>
    <t>Student powinien posiadać podstawową wiedzę z zakresu matematyki i statystyki opisowej, na poziomie przewidzianym dla studentów studiów pierwszego stopnia, kierunków: zarządzanie i/lub ekonomia.</t>
  </si>
  <si>
    <r>
      <t xml:space="preserve">kurs do wyboru </t>
    </r>
    <r>
      <rPr>
        <sz val="8"/>
        <color rgb="FF000000"/>
        <rFont val="Calibri"/>
        <family val="2"/>
        <charset val="238"/>
        <scheme val="minor"/>
      </rPr>
      <t>(spośród katalogu kursów dostępnych w danym semestrze)</t>
    </r>
  </si>
  <si>
    <t>łączny nakład pracy</t>
  </si>
  <si>
    <t xml:space="preserve">przesłanki, zasady i uwarunkowania prowadzenia biznesu z uwgzlędnieniem kontekstów: ekonomicznego, strategicznego, prawnego, finansowego, marketingowego, zasobowego, operacyjnego, itp.; a także  narzędzia i metody zarządzania i techniki negocjacyjne. </t>
  </si>
  <si>
    <t xml:space="preserve">nabywa i głęboko rozwija wiedzę na temat prowadzenia biznesu.  </t>
  </si>
  <si>
    <t xml:space="preserve">ma zaawansowaną wiedzę na temat ograniczeń przy współdziałaniu z innymi osobami i wobec podmiotów realizujących konkurencyjne cele.  </t>
  </si>
  <si>
    <t xml:space="preserve">wykazuje otwartość na proces poznawczy i uczenie się przez doświadczenie. </t>
  </si>
  <si>
    <t xml:space="preserve">ma zdolność do podejmowania racjonalnych decyzji biznesowych we współpracy z innymi osobami, wykorzystując wiedzę i umiejętnosci zespołu. </t>
  </si>
  <si>
    <t>potrafi wykorzystać kreatywność własną i zespołową, działać innowacyjnie.</t>
  </si>
  <si>
    <t xml:space="preserve">przyjmując różne role w pracy zespołowej zachowuje postawę otwartą i przedsięboiorczą. </t>
  </si>
  <si>
    <t>posiada pogłębioną wiedzę o procesach zachowących w organizacji i jej otoczeniu, potrafi dokonać ich analizy i oceny.</t>
  </si>
  <si>
    <t>ma zaawansowaną wiedzę o narzędziach i metodach wykorzystywanych w różnych obszarach zarządzania.</t>
  </si>
  <si>
    <t>zna i rozumie zasady prowadzenia biznesu oraz istotę przedsięborczości i innowacyjności.</t>
  </si>
  <si>
    <t xml:space="preserve"> potrafi zidentyfikować problemy pojawiające się w organizacji (pracy zawodowej) oraz przygotować propozycję rozwiązania tych problemów.</t>
  </si>
  <si>
    <t>potrafi dobrać odpowiednie metody i narzędzia do rozwiązania problemu biznesowego.</t>
  </si>
  <si>
    <t>ma praktyczne umiejętności formułowania wniosków, kreowania innowacyjnych rozwiązań i rekomendowania działań o walorach implementacyjnych.</t>
  </si>
  <si>
    <t>demonstruje postawę przedsiębiorczą, otwartości na zmiany i poszukiwania obszarów zmian w otoczeniu i w organizacji.</t>
  </si>
  <si>
    <t>jest gotów współpracować w grupie przygotowując rozwiązania problemów biznesowych.</t>
  </si>
  <si>
    <t xml:space="preserve">ma zdolnośc i gotowość do samodzielnego przygotowania projektów i przedsięwzięć biznesowych. </t>
  </si>
  <si>
    <t>posiada zaawansowaną wiedzę na temat podstawowych zasad komunikacji interpersonalnej deycdujących o przebiegu i rezultacie negocjacji.</t>
  </si>
  <si>
    <t xml:space="preserve">ma głęboką wiedzę na temat technik negocjacyjnych i rozumie zasadność i uwarunkowania ich stosowania. </t>
  </si>
  <si>
    <t>potrafi dokonać oceny sytuacji negocjacyjnej i dobrać stosowne strategie oraz taktyki negocjacyjne wynikające z określonych celów negocjacji.</t>
  </si>
  <si>
    <t>potrafi przedstawić korzyści dla stron wynikające z proponowanych rozwiązań biznesowych szanując interesy partnera.</t>
  </si>
  <si>
    <t xml:space="preserve">jest zdolny do wykorzysania swoich umiejętności komunikacyjnych w procesach negocjacyjnych w zarządzaniu. </t>
  </si>
  <si>
    <t xml:space="preserve">jest gotów do wykorzystania swoich kompetencji społecznych w procesach negocjacyjnych w zarządzaniu. </t>
  </si>
  <si>
    <t>posiada zaawansowaną wiedzę na temat orgazniacji jako środkowiska funkcjonowania menedżera.</t>
  </si>
  <si>
    <t>zna w zaawansowanym stopniu i rozumie przesłanki podejmowania decyzji menedżerskich.</t>
  </si>
  <si>
    <t>zna na zaawansowanym poziomie narzędzia analizy mikroekonomicznej, jako wsparcie podejmowania decyzji menedżerskich.</t>
  </si>
  <si>
    <t xml:space="preserve">posiada zaawansowaną wiedzę na temat finansów przedsiębiorstw. </t>
  </si>
  <si>
    <t>zna na zaawansowanym poziomie i rozumię istotę analizy finansowej przedsiębiorstwa.</t>
  </si>
  <si>
    <t xml:space="preserve">zna narzędzia analizy finansowej przedsiębiostwa i rozumie praktyczne zasady interpretacji jej rezultatów. </t>
  </si>
  <si>
    <t>zna terminologię (także w i. ang.) używaną w zarządzaniu operacyjnym, rozumie jej źródła oraz zastosowania w obrębie pokrewnych dyscyplin naukowych. Rozróżnia orientację funkcjonalną i procesową w zarządzaniu organizacją.</t>
  </si>
  <si>
    <t xml:space="preserve">identyfikuje rodzaje i cechy planów operacyjnych i ich powiązania ze strategią. Zna i opisuje system produkcyjny w przedsiębiorstwie; charakteryzuje operacje w procesie świadczenia usług. </t>
  </si>
  <si>
    <t>charakteryzuje mierniki działalności operacyjnej i zasady ich zastosowania.</t>
  </si>
  <si>
    <t>zna i rozumie nowoczesne techniki i metody zarządzania przedsiębiorstwem oraz techniki i metody zarządzania operacyjnego.</t>
  </si>
  <si>
    <t>potrafi wykazać implementacyjną i racjonalizującą rolę zarządzania operacyjnego i bez trudu identyfikuje i analizuje w praktyce problemy decyzyjne w zakresie zarządzania działalnością operacyjną.</t>
  </si>
  <si>
    <t>ma praktyczne umiejętności identyfikacji i oceny czynników i przesłanek konkretnych decyzji w zakresie zarządzania działalnością operacyjną, także w sferze jakości.</t>
  </si>
  <si>
    <t xml:space="preserve">potrafi wskazywać rozwiązania problemów zarządzania procesem lub operacją oraz adaptować metody i narzędzia analityczne, symulacyjne, eksperymentalne i informatyczne do ich rozwiązania. </t>
  </si>
  <si>
    <t xml:space="preserve">jest zdolny do myslenia i działania w sposób przedsiębiorczy. </t>
  </si>
  <si>
    <t>ma świadomość poziomu swojej wiedzy i umiejętności, rozumie potrzebę ciągłego dokształcania się zawodowego i rozwoju osobistego.</t>
  </si>
  <si>
    <t>jest gotów do dyskusji i pracy w grupie/ zespole realizującym zadania/przedsięwzięcia operacyjne.</t>
  </si>
  <si>
    <t>pojmuje organizację jako system holistyczny z jej strategicznymi atrybutami i na tym tle rozróżnia strategie funkcjonalne, konkurencyjne i korporacyjne.</t>
  </si>
  <si>
    <t>zna i rozumie relacje organizacji w kontekstach zewnętrznych w skali makro- i mikrootoczenia.</t>
  </si>
  <si>
    <t>potrafi znaleźć adekwatne rozwiązania problemów strategicznych w firmie i na tym tle rekomendować adekwatne zmiany strategiczne.</t>
  </si>
  <si>
    <t>uzyskuje praktyczne umiejętności projektowania strategii w skali własnego biznesu.</t>
  </si>
  <si>
    <t>posiada techniczne i analityczne umiejętności dokonywania diagnozy zjawisk w otoczeniu firmy o strategicznym znaczeniu dla jej rozwoju.</t>
  </si>
  <si>
    <t>jest gotów funkcjonować w zespole, pełniąc rozmaite funkcje (również lidera grupy) – potrafi uczestniczyć lub kierować procesem zespołowego podejmowania decyzji.</t>
  </si>
  <si>
    <t>jest gotów  myśleć i działać w zgodzie z kryteriami efektywności strategicznej i przedsiębiorczości oraz wykazuje kompetencje do zarządzania na szczeblu strategicznym.</t>
  </si>
  <si>
    <t>wykazuje zdolność do pracy indywidualnej i / lub grupowej w procesie diagnozy i oceny zjawisk i zdarzeń jako podstawy do podejmowania decyzji strategicznych.</t>
  </si>
  <si>
    <t>posiada aktualną, kompleksową wiedzę z zakresu zarządzania zasobami ludzkimi  (ZZL): charakteryzuje poszczególne funkcje ZZL i ich rolę w organizacji,  zna wybrane współczesne koncepcje ZZL.</t>
  </si>
  <si>
    <t>zna, rozumie i objaśnia istotę strategicznego podejścia do procesu ZZL, klasyfikuje strategie personalne i omawia ich powiązania ze strategią rozwoju i strategią konkurencji.</t>
  </si>
  <si>
    <t>na bazie wiedzy charakteryzuje wewnętrzne i zewnętrzne wyznaczniki realizacji funkcji personalnej w organizacji, zna aktualne trendy i wyzwania.</t>
  </si>
  <si>
    <t>zna i rozpoznaje metody, narzędzia i instrumenty  stosowane we współczesnych organizacjach w ramach kluczowych obszarów zarządzania zasobami ludzkimi.</t>
  </si>
  <si>
    <t xml:space="preserve">określa i analizuje w praktyce poszczególne obszary w zarządzaniu zasobami ludzkimi. </t>
  </si>
  <si>
    <t>potrafi dokonać całościowej oceny realizacji funkcji personalnej w organizacji, z uwzględnieniem kryteriów: skutecznosci i efektywności, oraz formułowac rekomendacje zmian lub tworzyć nowe projekty i rozwiązania w obszarze ZZL.</t>
  </si>
  <si>
    <t>potrafi dobrać i poprawnie zaprojektowac i/lub zastosować metody, techniki i środki wykorzystywane w procesie ZZL, z uwzględnieniem narzędzi informatycznych wspierających realizację procesu ZZL.</t>
  </si>
  <si>
    <t>prezentuje twórczą postawę,  proponuje i uzasadnia własne rozstrzygnięcia problemu.</t>
  </si>
  <si>
    <t>wykazuje się umiejętnoscią pracy w zespole. Jest zdolny do skutecznego komunikowania się, negocjowania i przekonywania.</t>
  </si>
  <si>
    <t>rozumie potrzebę uczenia się przez całe życie, jest świadomy odpowiedzialności związanej z wykonywaną pracą w funkcjach HRM.</t>
  </si>
  <si>
    <t>zna i rozumie rolę projektów w funkcjonowaniu współczesnych organizacji.</t>
  </si>
  <si>
    <t>zna i w stopniu zaawansowanym posługuje się terminologią projektową.</t>
  </si>
  <si>
    <t>zna i potrafi stosować w stopniu zaawansowanym narzędzia i techniki planowania działalności projektowej.</t>
  </si>
  <si>
    <t>potrafi przy użyciu odpowiednich narzędzi i technik przygotować dokumentację inicjujące projekt.</t>
  </si>
  <si>
    <t>potrafi dostrzec potrzeby organizacji i zidentyfikować źródła problemów będące katalizatorem działalności projektowej.</t>
  </si>
  <si>
    <t>potrafi wykorzystać wiedzę, metody i narzędzia z zakresu organizacji i zarządzania, finansów do rozwiązania typowych problemów związanych z realizacją projektów.</t>
  </si>
  <si>
    <t>jest przygotowany do współpracy z innymi członkami zespołów projektowych.</t>
  </si>
  <si>
    <t>jest zdolny do kreatywnego myślenia w zakresie poszukiwania rozwiązań zidentyfikowanych problemów na etapie planowania i realizacji projektu.</t>
  </si>
  <si>
    <t>jest świadomy istnienia zmienności otoczenia i warunków, w których realizowany jest projekt.</t>
  </si>
  <si>
    <t>posiada wiedzę na temat metod badawczych stosowanych w naukach o zarzadzaniu, zarówno w grupie metod analiz pierwotnych, jak i wtórnych.</t>
  </si>
  <si>
    <t>rozwija umiejętność samodzielnego przygotowania projektu pracy magisterskiej, z uwzględnieniem umiejętności definiowania utylitarnych celów badań, stawiania hipotez, doboru adekwatnych metod badawczych.</t>
  </si>
  <si>
    <t>wykazuje umiejętność samodzielnego przeprowadzenia badań i  przygotowania raportu z procesu badawcego (praca magisterska).</t>
  </si>
  <si>
    <t xml:space="preserve">jest świadomy złożoności procesów zachodzących w organizacji i jest zdolny do ichbadania - analizy, oceny i raportowania. </t>
  </si>
  <si>
    <t>jest zdolny do myslenia logicznego i analitycznego.</t>
  </si>
  <si>
    <t>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</si>
  <si>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</si>
  <si>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</si>
  <si>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</si>
  <si>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</si>
  <si>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</si>
  <si>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potrafi prawidłowo dobrać i zastosować wybrane narzędzia rachunkowości zarządczej.</t>
  </si>
  <si>
    <t>posiada pogłębioną wiedzę dotyczącą budowy sprawozdań finansowych, a także potrafi zdefiniować ich najważniejsze elementy. Rozumie zależności, które występują pomiędzy naukami ekonomicznymi i prawnymi.</t>
  </si>
  <si>
    <t>zna na zaawansowanym poziomie zasady sprawozdawczości finansowej  i rozumie, w jaki sposób informacje zawarte w sprawozdaniach finansowych wykorzystywane są na potrzeby analizy finansowych.</t>
  </si>
  <si>
    <t>zna najważniejsze narzędzia analizy finansowej, rozumie ich istotę, wie jak je stosować, a także rozumie charakter powiązań występujących pomiędzy zjawiskami finansowymi, które zachodzą w przedsiębiorstwie.</t>
  </si>
  <si>
    <t>potrafi pozyskać dane pochodzące ze sprawozdań finansowych, a także przygotować je na potrzeby analizy finansowej.</t>
  </si>
  <si>
    <t>potrafi samodzielnie przeprowadzić analizę sprawozdania finansowego, poprawnie zinterpretować uzyskane wyniki oraz zaprezentować ich syntezę w formie raportu.</t>
  </si>
  <si>
    <t>na podstawie przeprowadzonej analizy, potrafi wskazać problemy, które wiążą się z działalnością jednostki gospodarczej, a także proponuje sposoby ich rozwiązania.</t>
  </si>
  <si>
    <t>jest świadomy złożoności procesów związanych z funkcjonowaniem przedsiębiorstw, a także rozumie rolę analizy finansowej w procesie podejmowania strategicznych decyzji gospodarczych.</t>
  </si>
  <si>
    <t>jest zdolny i gotowy do myślenia analitycznego oraz podejmuje racjonalne decyzje podczas oceny zjawisk gospodarczych, które występują w przedsiębiorstwie i w jego otoczeniu.</t>
  </si>
  <si>
    <t>jest gotów do twórczej, aktywnej pracy w grupie nad oceną zjawisk i tworzeniem propozycji rozwiązań problemów, które będą podstawą do podejmowania decyzji strategicznych.</t>
  </si>
  <si>
    <t>ma pogłębioną wiedzę o logistyce, systemach i procesach logistycznych, ich formach, roli oraz znaczeniu w funkcjonowaniu przedsiębiorstw; rozumie pojęcie łańcucha dostaw</t>
  </si>
  <si>
    <t>rozumie i potrafi zastosować w praktyce analitycznej metody pomiaru elastyczności popytuu i podaży, elementy analizy kosztów, analizy progu rentowności, teorii gier, itp.</t>
  </si>
  <si>
    <t>język obcy profesjonalny, rozumie znaczenie istotnych fraz, idiomów i kolokacji, co pozwala mu na rozumienie języka obcego w kontekście biznesowym. Ponadto, posiada wiedzę na wybrane tematy związane z zastosowaniem komputerowych metod wspierania decyzji biznesowych.</t>
  </si>
  <si>
    <t xml:space="preserve">do realizacji zadań samodzielnie i w grupie, pełniąc przy tym różne funkcje. Ponadto, współpracując w zespołach, wykonuje swoją prace rzetelnie i starannie. Jest gotowy do oceny swojej wiedzy, a także rozumie potrzebę ciągłego uczenia się.
</t>
  </si>
  <si>
    <t xml:space="preserve">posiada głęboką wiedzę dotyczącą przebiegu procesów decyzyjnych w organizacji, a także rozumie jaką rolę odgrywa informacja w procesie zarządzania przedsiębiorstwem. </t>
  </si>
  <si>
    <t>posiada zaawansowaną wiedzę z obszaru technik informacyjno-komunikacyjnych dotyczącą koncepcji i narzędzi wspomagania decyzji biznesowych.</t>
  </si>
  <si>
    <t>zna i identyfikuje korzyści, a także jest świadomy potencjalnych zagrożeń, które wynikają z wdrożenia i stosowania wybranych narzędzi wspomagania decyzji biznesowych.</t>
  </si>
  <si>
    <t>zna i identyfikuje czynniki wpływające na rozwój zastosowań technik informacyjno-komunikacyjnych w jednostkach gospodarczych.</t>
  </si>
  <si>
    <t>potrafi zastosować narzędzia informatyczne, aby wyszukać, zgromadzić, a także przetworzyć dane niezbędne do realizacji procesów decyzyjnych w organizacji.</t>
  </si>
  <si>
    <t>stosując wybrane narzędzia informatyczne, potrafi wykorzystać pozyskane informacje w celu rozwiązania określonych problemów decyzyjnych.</t>
  </si>
  <si>
    <t>potrafi zinterpretować rezultaty zastosowania narzędzi wspierania decyzji biznesowych, a także przedstawić je w formie raportu.</t>
  </si>
  <si>
    <t>potrafi wspierać przebieg procesów decyzyjnych poprzez praktyczne wykorzystanie zaawansowanych funkcji i narzędzi arkusza kalkulacyjnego.</t>
  </si>
  <si>
    <t>jest świadomy konieczności ciągłego doskonalenia swojej wiedzy i umiejetności z zakresu stosowania rozwiązań z zakresu ICT w procesach decyzyjnych i zarządczych.</t>
  </si>
  <si>
    <t>ma gotowośc do podejmowania odpowiedzialności za wdrażane decyzje, w kontekście ekonomicznym, społecznym, etycznym i zawodowym.</t>
  </si>
  <si>
    <t xml:space="preserve">jest gotowy do realizacji powierzonych zadań samodzielnie i w grupie, przy czym podczas pracy podejmuje racjonalne decyzje, a także zachowuje obiektywność. Ponadto rozumie, w jaki sposób przedstawić rezultaty rozwiązanych problemów decyzyjnych.  </t>
  </si>
  <si>
    <t>potrafi przeprowadzić konwersacje biznesową zarówno w formie mówionej jak i pisanej, umie samodzielnie rozwiązać konkretne zadania sytuacyjne wymagające zastosowania języka biznesowego.</t>
  </si>
  <si>
    <t>zestaw metod wnioskowania statystycznego, w tym głównie: estymację punktową i przedziałową, szacowanie przedziałów ufności, weryfikacje hipotez statystycznych, analizę korelacji, a także regresji.</t>
  </si>
  <si>
    <t>samodzielnie zastosować metody ilościowe, w celu rozwiązania problemów zarządczych charakteryzujących się wysokim stopniem złożoności. Ponadto, student przygotowuje dane do badań, wcześniej oceniając ich przydatność, kompletność i jakość.</t>
  </si>
  <si>
    <t>do doskonalenia swoich umiejętności i kompetencji analitycznych z wykorzystaniem aparatu metod ilościowych, a także rozumie, że podejmowane decyzje zarządcze wymagają analitycznego i racjonalnego myślenia, bazującego na obiektywnych argumentach liczbowych.</t>
  </si>
  <si>
    <t>zna, a także definiuje i wyjaśnia istotę najważniejszych metod wnioskowania statystycznego.</t>
  </si>
  <si>
    <t>posiada zaawansowaną wiedzę dotyczącą metod i narzędzi wnioskowania statystycznego, pozwalającą na badanie i interpretację zjawisk towarzyszących procesowi zrządzania przedsiębiorstwem.</t>
  </si>
  <si>
    <t>zna i rozumie reguły doboru właściwych metod wnioskowania statystycznego, w celu rozwiązania określonego problemu dotyczącego zjawisk ekonomicznych.</t>
  </si>
  <si>
    <t>potrafi pozyskać, ocenić i przygotować dane, będące m.in. wynikiem zdarzeń gospodarczych, lub realizacji procesów związanych z zarządzaniem, w celu przeprowadzania analizy z wykorzystaniem metod wnioskowania statystycznego.</t>
  </si>
  <si>
    <t>potrafi samodzielnie, a także w grupie, przygotować, zaplanować i przeprowadzić badanie, które wymaga zastosowania metod wnioskowania statystycznego.</t>
  </si>
  <si>
    <t>w prowadzonym procesie analitycznym, potrafi zastosować adekwatne narzędzia wnioskowania statystycznego, w tym m.in potrafi przeprowadzić proces estymacji, oszacować przedziały ufności, a także zweryfikować hipotezy badawcze.</t>
  </si>
  <si>
    <t>ma świadomość poziomu swojej wiedzy i dzięki temu jest w stanie dokonać bieżącej samooceny własnych kompetencji z zakresu zastosowania metod i technik ilościowych w procesach analitycznych.</t>
  </si>
  <si>
    <t>jest gotowy do prowadzenia badań z wykorzystaniem metod wnioskowania statystycznego, w sposób obiektywny i rzetelny, zachowując krytyczną postawę wobec rezultatów swojej pracy.</t>
  </si>
  <si>
    <t>jest świadomy, iż bardziej złożone analizy, które przeprowadza się z wykorzystaniem metod statystycznych,wymagają pracy zespołowej. W związku z tym, jest gotowy do pracy w grupie, z zachowaniem profesjonalizmu i wartości etycznych.</t>
  </si>
  <si>
    <t>posiada wiedzę na temat zasad samodzielnego przeprowadzenia procesów badawczych, w tym badań pierwotnych i wtórnych na cele pracy badawczej tj. pracy magisterskiej.</t>
  </si>
  <si>
    <t>rozwija umiejętność samodzielnego przeprowadzenia badań i przygotowania raportu z procesu badawcego (praca magisterska).</t>
  </si>
  <si>
    <t xml:space="preserve">jest świadomy złożoności procesów zachodzących w organizacji i jest zdolny do ich analizy, oceny i raportowania i rozwiązywania. </t>
  </si>
  <si>
    <t>zna na poziomie zaawansowanym istotę rynku finansowego, a także potrafi zdefiniować jego segmenty, funkcje i uczestników.</t>
  </si>
  <si>
    <t>zna pojęcia dochodu i ryzyka inwestycji, rozumie teorie portfela akcji dwóch i wielu spółek.</t>
  </si>
  <si>
    <t>zna i rozumie istotę oraz najważniejsze, wybrane metody wyceny instrumentów pochodnych, tj. opcje i kontrakty terminowe futures i forward.</t>
  </si>
  <si>
    <t>potrafi  zastosować wybrane metody analizy instrumentów dłużnych.</t>
  </si>
  <si>
    <t>potrafi zastosować najważniejsze miary służące do określenia dochodu i ryzyka inwestycji.</t>
  </si>
  <si>
    <t>potrafi zbudować portfel akcji dwóch i wielu spółek, a następnie wyznaczyć portfel o minimalnym ryzyku, a także portfel efektywny dla zadanej stopy zwrotu.</t>
  </si>
  <si>
    <t>potrafi wycenić najważniejsze instrumenty pochodne, tj. opcje i kontrakty terminowe.</t>
  </si>
  <si>
    <t>ma świadomość potrzeby i zgłasza gotowość nieustannego poszerzania wiedzy z zakresu inżynierii finansowej.</t>
  </si>
  <si>
    <t>rozpoznaje podstawowe zasady i źródła prawa gospodarczego publicznego i prywatnego, w tym szczegónie akty prawne mające zastosowanie w działalności gospodarczej.</t>
  </si>
  <si>
    <t>zna źródła prawa, podstawowe rodzaje spółek cywilnych i  handlowych i zasady ich funkcjonowania.</t>
  </si>
  <si>
    <t xml:space="preserve">zna kluczowe przepisy kodeksu pracy oraz posiada wiedzę w zakresie nawiązania i rozwiązania stosunku pracy i kształtowania relacji prawnych z pracownikami. </t>
  </si>
  <si>
    <t>posiada faktyczne umiejętności konstruowania doumentacji w zakresie nawiązania i rozwiązania stosunku pracy, potrafi sprawnie poruszać się w zagadnieniach prawa pracy w zakresie prawnej regulacji praw i obowiązków pracownika i pracodawcy.</t>
  </si>
  <si>
    <t>jest świadomy poziomu swojej wiedzy z zakresu kodeksu pracy oraz konieczności jej uzupełniania wraz ze zmieniającym się otoczeniem; potrafi współpracować w grupie, w tym korzystać z doradców - ekspertów/specjalistów.</t>
  </si>
  <si>
    <t>posiada pogłeboną wiedzę o narzędziach i technikach w pracy coachingowej i w pracy mentora.</t>
  </si>
  <si>
    <t>zna i rozumie cele i istotę działalności coachingowej i mentoringowej oraz ich znaczenie w rozwoju osobistym.</t>
  </si>
  <si>
    <t>posiada i pogłębia umiejętność samodzielnego przeprowadzenia badań i przygotowania raportu z procesu badawcego (praca magisterska).</t>
  </si>
  <si>
    <t>posiada zaawansowaną wiedzę na temat metod i narzędzi wykorzystywanych w profesjonalnej analizie marketingowej.</t>
  </si>
  <si>
    <t>potrafi zastosować metody i narzędzia analizy marketingowej i samodzielnie przygotować plan działań marketingowych.</t>
  </si>
  <si>
    <t>zna narzędzia określania celów marketingowych wraz z ich miernikami.</t>
  </si>
  <si>
    <t>potrafi przygotować strategię marketingową z uwzględnieniem róznorodnosci grupy docelowej, branży czy organizacji.</t>
  </si>
  <si>
    <t>samodzielnie identyfikuje, diagnozuje i rozstrzyga problemy oraz stosuje różne warianty rozwiązań w praktyce marketingowej</t>
  </si>
  <si>
    <t xml:space="preserve">jest gotów podejmować wyzwania zawodowe związane z procesami zarządzania jakością w organizacji. </t>
  </si>
  <si>
    <t>posiada wiedzę na temat metod i narzędzi wykorzystywanych w analizie sprzedaży.</t>
  </si>
  <si>
    <t>potrafi zastosować metody i narzędzia analizy rynku i samodzielnie przygotować plan działań sprzedażowych.</t>
  </si>
  <si>
    <t>samodzielnie identyfikuje, diagnozuje i rozstrzyga problemy oraz stosuje różne warianty rozwiązań w praktyce gospodarczej.</t>
  </si>
  <si>
    <t>postrzega organizację jako system holistyczny.</t>
  </si>
  <si>
    <t>identyfikuje i rozumie główne wyzwania współczesnego bzinesu związane z utrzymaniem organizacji w dobrej kondycji i homeostazie.</t>
  </si>
  <si>
    <t>zna i rozumie istotę, rolę i zasady wdrażania BPR jako działan rozwojowych.</t>
  </si>
  <si>
    <t>zna i rozumie istotę, znaczenie, rodzaje i zasady procesów restrukturyzacyjnych jako działań naprawczych.</t>
  </si>
  <si>
    <t>potrafi diagnozować i identyfikować główne problemy rozwoju organizacji z uwzględnieniem wszytskich aspektów i kontekstów jej funkcjonowania.</t>
  </si>
  <si>
    <t xml:space="preserve">potrafi zaprojektować i wdrożyć adekwatne działania rozwojowe i naprawcze w organizacji. </t>
  </si>
  <si>
    <t>potrafi zainicjować i zrealizowac procesy zmian strategicznych w ramach filozofii BPR.</t>
  </si>
  <si>
    <t>jest gotów do podejmowania decyzji strategicznych, rozumiejąc ich przesłanki, skutki i uwarunkowania.</t>
  </si>
  <si>
    <t xml:space="preserve">jest gotów samodzielnie lub / i zespołowo do projektowania i wdrażania procesów rozwojowych i sanacyjnych w realnych organizacjach. </t>
  </si>
  <si>
    <t xml:space="preserve">jest gotów do ponoszenia odpowidzialności za podejmowane decyzje strategiczne, rozumiejąc znaczenie związanego z nimi ryzyka. </t>
  </si>
  <si>
    <t>zna i rozumie potrzebę i znaczenie innowacyjności we współczesnym biznesie.</t>
  </si>
  <si>
    <t xml:space="preserve">identyfikuje główne uwarunkowania procesów innowacyjnych w przedsiębiorstwie, zna i rozumie zasady ich projektowania i wdrażania. </t>
  </si>
  <si>
    <t xml:space="preserve">zna rodzaje innowacji i rozumie ich znaczenie dla budowy sukcesu strategicznego organizacji. </t>
  </si>
  <si>
    <t>potrafi inicjować, planować i organizacować procesy mające na celu wdrażanie i transfer innowacji.</t>
  </si>
  <si>
    <t>ma praktyczne umiejetności analizowania i oceniania strategii innowacji w wielu jej wariantach i na tym tle potrafi dokonywac racjonalnych wyborów.</t>
  </si>
  <si>
    <t xml:space="preserve">jest gotów podejmować wyzwania zawodowe związane z procesami innowacji, zarówno jako ich inicjator, jak i członek zespołu wdrażajaćego innowacje. </t>
  </si>
  <si>
    <t>zna na poziomie zaawansowanym i rozumie współczesne wyzwania biznesu jako przesłanki zarządzania strategicznego w XXI w.</t>
  </si>
  <si>
    <t>zna i rozumie klasyczne i postmodernistyczne klasyfikacje strategii oraz zna uwarunkowania ich stosowania.</t>
  </si>
  <si>
    <t>zna i rozumie przesłanki, ograniczenia i ryzyka stosowania różnych modeli biznesowych we współczesnej gospodarce.</t>
  </si>
  <si>
    <t>potrafi identyfikować róznorodne endo- i egzogeniczne uwarunkowania wyboru modelu biznesowego.</t>
  </si>
  <si>
    <t>ma praktyczne umiejętności związane z procesem projektowania i wdrażania nowoczesnych rozwiązań w strategiach i modelach biznesu.</t>
  </si>
  <si>
    <t>jest gotowy do inicjowania i współudziału w procesie modelowania biznesu i wdrażania współczesnych strategii.</t>
  </si>
  <si>
    <t>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Zna i rozumie w pogłębionym stopniu zastosowanie metod i narzędzi diagnozy strategicznej, analiz ekonomicznych i statystycznych w realizacji powierzonych zadań.</t>
  </si>
  <si>
    <t>wykorzystać wiedzę i umiejętności uzyskane w trakcie studiów, podczas zajęć dydaktycznych do wykonywania konkretnych czynności, zgodnie z ramowym programem praktyk.
Wypracowuje zasady  pracy w zespole oraz komunikacji ze zleceniodawcą zadań podczas praktyki zawodowej.</t>
  </si>
  <si>
    <t>autooceny swoich mocnych i słabych stron, zachowuje krytyczną postawę wobec efektów swojej pracy zawodowej i wyraża gotowość do dalszego rozwoju i doskonalenia, w dążeniu do awansu zawodowego.
Przyjmuje odpowiedzialność za realizację i skutki powierzonych mu zadań własnych i pracowników, za powierzone mu mienie i jest gotów do budowania społecznie odpowiedzialnego biznesu.
Jest gotowy do podejmowania ryzyka w działalności gospodarczej.</t>
  </si>
  <si>
    <t xml:space="preserve">w pogłębionym stopniu zna i rozumie 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t>
  </si>
  <si>
    <t xml:space="preserve">zna i rozumie w pogłębionym stopniu zastosowanie metod i narzędzi diagnozy strategicznej, analiz ekonomicznych i statystycznych w realizacji powierzonych zadań. </t>
  </si>
  <si>
    <t xml:space="preserve">w zaawansowanym stopniu zna i rozumie system zarządzania organizacją w obszarze planowania, organizaowania, motywowania i kontroli. </t>
  </si>
  <si>
    <t>ma głęboką wiedzę z zakresu nowoczesnego zarządzania organizacjami we wszystkich obszarach (m.in.: strategicznym, finansowym, HR, marketingowym, logistycznym).</t>
  </si>
  <si>
    <t xml:space="preserve">wykorzystać wiedzę i umiejętności uzyskane w trakcie studiów, podczas zajęć dydaktycznych do wykonywania konkretnych czynności, zgodnie z ramowym programem praktyk. </t>
  </si>
  <si>
    <t xml:space="preserve">prognozować złożone procesy i decyzje menedżerskie w warunkach ryzyka i niepewności. </t>
  </si>
  <si>
    <t xml:space="preserve">wypracowywać zasady  pracy w zespole oraz komunikacji ze zleceniodawcą zadań podczas praktyki zawodowej. </t>
  </si>
  <si>
    <t xml:space="preserve">stosować zasady ekonomii i racjonalności ekonomicznej w praktyce, w szczególności w procesie podejmowania decyzji menedżerskich na wszystkich szczeblach zarządzania.  </t>
  </si>
  <si>
    <t xml:space="preserve">jest świadomy swojej swoich mocnych i słabych stron, zachowuje krytyczną postawę wobec efektów swojej pracy zawodowej i wyraża gotowość do dalszego rozwoju i doskonalenia, w dążeniu do awansu zawodowego. </t>
  </si>
  <si>
    <t xml:space="preserve">jest gotowy do przyjęcia odpowiedzialności za realizację i skutki powierzonych mu zadań własnych i pracowników, za powierzone mu mienie i jest gotów do budowania społecznie odpowiedzialnego biznesu. </t>
  </si>
  <si>
    <t xml:space="preserve">przyjmuje postawę przedsiębiorczą i jest gotowy do podejmowania ryzyka w działalności gospodarczej. </t>
  </si>
  <si>
    <t>ma i nadal rozwija umiejętność samodzielnego przeprowadzenia badań i przygotowania raportu z procesu badawcego (praca magisterska).</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</si>
  <si>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</si>
  <si>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</si>
  <si>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</si>
  <si>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</si>
  <si>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</si>
  <si>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PRZEJDŹ DO KURSU</t>
  </si>
  <si>
    <r>
      <t xml:space="preserve">WIEDZA </t>
    </r>
    <r>
      <rPr>
        <b/>
        <sz val="11"/>
        <color rgb="FF000000"/>
        <rFont val="Century Gothic"/>
        <family val="2"/>
        <charset val="238"/>
      </rPr>
      <t xml:space="preserve">
</t>
    </r>
    <r>
      <rPr>
        <i/>
        <sz val="11"/>
        <color rgb="FF000000"/>
        <rFont val="Calibri"/>
        <family val="2"/>
        <charset val="238"/>
      </rPr>
      <t>(Student zna i rozumie w zaawansowanym stopniu...)</t>
    </r>
  </si>
  <si>
    <r>
      <t xml:space="preserve">UMIEJĘTNOŚCI </t>
    </r>
    <r>
      <rPr>
        <b/>
        <sz val="11"/>
        <rFont val="Century Gothic"/>
        <family val="2"/>
        <charset val="238"/>
      </rPr>
      <t xml:space="preserve">
</t>
    </r>
    <r>
      <rPr>
        <i/>
        <sz val="11"/>
        <rFont val="Calibri"/>
        <family val="2"/>
        <charset val="238"/>
      </rPr>
      <t>(Student potrafi…..)</t>
    </r>
  </si>
  <si>
    <r>
      <t xml:space="preserve">KOMPETENCJE SPOŁECZNE </t>
    </r>
    <r>
      <rPr>
        <b/>
        <sz val="11"/>
        <rFont val="Century Gothic"/>
        <family val="2"/>
        <charset val="238"/>
      </rPr>
      <t xml:space="preserve">
</t>
    </r>
    <r>
      <rPr>
        <i/>
        <sz val="11"/>
        <rFont val="Calibri"/>
        <family val="2"/>
        <charset val="238"/>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</si>
  <si>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</si>
  <si>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</si>
  <si>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</si>
  <si>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Student...</t>
  </si>
  <si>
    <t>adekwatne metody, techniki, narzędzia stosowane na zajęciach</t>
  </si>
  <si>
    <t>oczekiwane aktywności studenta w ramach pracy własnej</t>
  </si>
  <si>
    <t>→ ZOBACZ LEGENDĘ</t>
  </si>
  <si>
    <t>Brak wymagań wstępnych.</t>
  </si>
  <si>
    <t xml:space="preserve">zyskuje pogłebioną, zaawanasowaną wiedzę na temat oddziaływania otoczenia, szczególnie konkurencyjnego, na firmę.  </t>
  </si>
  <si>
    <t>wykazuje kreatywność i otwartość wobec nowych inicjatyw, zachowując jednocześnie krytycyzm i racjonalizm w ocenie wariantów nowych przedsięwzięć gospodarczych.</t>
  </si>
  <si>
    <t>1/ Wprowadzenie do zasad grywalizacji.
2/ Rozgrywka gry strategicznej z zakresu: strategie sprzedaży i polityka cenowa.
3/ Rozgrywka gry strategicznej z zakresu wyboru strategicznego (np. gra Colorful Game). 
4/ Proces wnioskowania i korekty decyzji grywalizacyjnych.</t>
  </si>
  <si>
    <t>1/ Przedsiębiorczość: jako cecha i wyróżnik;
2/ Twórcze metody znajdowania rozwiązań, zasady i ograniczenia; 
3/ Obszary poszukiwań przestrzeni dla nowych przedsięwzięć (luka i nisza rynkowa, identyfikacja potrzeb, ocena własnych możliwości); 
4/ Plasowanie biznesu obok konkurencji (istota konkurencji, obszary konkurencji, jak wiekszy może sobie poradzić z wiekszym, kooperancja); 
5/ Przyciąganie klienta (co lubi klient, jak budować więzi); 
6/ Efektywniej: zamiast taniej i oszczędniej, ocena i kategorie kosztów, znaczenie marzy; 
7/ Jakość współcześnie - metody zarządzania, wykorzystywanie zarządzania procesowego w poprawie jakości i dostarczeniu klientowi satysfakcjonującego go produktu/usługi; 
8/ Zaangażowanie pracownika - Metody angażowania pracowników do realizacji projektów; 
9/ Budowa długotrwałych związków z firmą - wizerunek i marka, znaczenie wartości emocjonalnych, obsługi, tworzenia standardu, zapewniania komfortu użytkowania produktu. 
Przedstawione zagadnienia są przykładami do poszukiwania problemu biznesowego w organizacji. Studenci w kilku osobowych grupach identyfikuję problem, przeprowadzają analizę i proponują możliwe rozwiązanie. Wybrany temat powinien mieć walory implementacyjne (propozycje /rozwiązania można wdrożyć w organizacji). Projekt jest prezentowany grupie do dyskusji i oceny. Elementem zaliczenia jest indywidualny projekt rozwiązania problemu biznesowego (projekt udoskonalenia działań w wybranym obszarze, ewentualnie rozwoju firmy, wejścia w nowy obszar działania).</t>
  </si>
  <si>
    <t>1/ A.Kosieradzka (red. naukowa), Metody i techniki pobudzania kreatywności w organizacji i zarządzaniu, eduLibri, Warszawa 2018; 
2/ H.Buk, J.Wartini - Twardowska (red.naukowa), Zmiany, innowacje, kreatywność w zarządzaniu i rachunkowości, Wyd. Uniewrsytetu Ekonomicznego, Katowice 2017.</t>
  </si>
  <si>
    <t xml:space="preserve">1/ N. Thomas (red.), Kreatywność i innowacje według Johna Adaira,  Wolters Kluwer Polska, Kraków 2009; 
2/ M. E. Porter, Strategia konkurencji – metody analizy sektorów i konkurencji, PWE, Warszawa 1994;
3/ D. Lewicka, Zarządzanie kapitałem ludzkim a zaangażowanie pracowników, C. H. Beck, Warszawa 2019; </t>
  </si>
  <si>
    <t>KOMPETENCJE 
SPOŁECZNE</t>
  </si>
  <si>
    <t>Zajęcia prowadzone głównie w formie ćwiczeń praktycznych z wykorzystaniem metod symulacji negocjacji biznesowych.
1/ Strategie negocjacyjne w biznesie.
2/ Style negocjacji.
3/ Techniki negocjacji.
4/ Zaufanie, kreatywność i elastyczność w negocjacjach. 
5/ Zasady harvardzkiego modelu negocjacji.</t>
  </si>
  <si>
    <t>1. Nic Peeling, Negocjacje. Co dobry egocjator wie, robi i mówi, PWE, Warszawa 2010;
2. J. Murphy, R. Russil, P. Steele, Jak odnieść sukces w negocjacjach, Oficyna Wydawnicza Wolters Kluwer, Warszawa 2014;
3. R. J. Lewicki, B. Barry, D. M. Saunders, Zasady negocjacji, Dom Wydawniczy Rebis, Poznań 2018.</t>
  </si>
  <si>
    <t>1. J. Stelmach, B. Brożek, Negocjacje, Copernicus Center Press, 2014;
2. R. Zenderowski, B. Koziński, Różnice kulturowe w biznesie, CeDeWu, Warszawa 2012;
3. D. A. Lax, J. K. Sebenius,  Negocjacje w trzech wymiarach: jak wygrać najważniejsze gry, Wydawnictwo MT Biznes, Warszawa 2007;
4. R. Schmidtke, Mistrzowskie negocjacje: jak nawiązać trwałe relacje z partnerami biznesowymi, Wydawnictwo Studio Emka, Warszawa 2006.</t>
  </si>
  <si>
    <t>Przygotowanie do praktycznego - poprzez ćwiczenia w symulowanych warunkach - rozwiązywania problemów w prowadzeniu działalności gospodarczej, kształtowania warunków do kreatywności, rozwiązywania konfliktów i tworzenia warunków zaangażowania się  pracowników. W przedmiotach "Gry decyzyjne" i "Praktyczny projekt biznesowy" powstają doskonalenia ćwiczenia pracy zespołowej. W przedmiocie "Negocjacje w zarządzaniu" celem jest utrwalenie reguł komunikowania się.</t>
  </si>
  <si>
    <t>potrafi podejmować decyzje biznesowe pod presją konkurencji, uwzględniając uwarunkowania ekonomiczne.</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</si>
  <si>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</si>
  <si>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inicjować i uczestniczyć w procesach analizowania i projektowania nowego biznesu oraz prowadzenia biznesu w róznych jego fazach życia, na tle diagnozy endo- i egzogenicznej; podejmować decyzje biznesowe pod presją konkurencji, wybierając odpowiednie metody rozwiązania problemów; wybrać odpowiednie strategie i taktyki negocjacyjne wskazując korzyści obu uczestniczących stron.</t>
  </si>
  <si>
    <t>do krytycznej analizy swojej wiedzy i umiejetności w obszarze kreowania i prowadzenia biznesu, stałego ich rozwijania, do współpracy w procesach kreatywnych, wykazuje postawę przedsiębiorczą i odpowiedzialną wobec podejmowanych decyzji; ma gotowość do prowadzenia efektywnych negocjacji.</t>
  </si>
  <si>
    <t>Student musi mieć zaliczone następujące kursy: Mikroekonomia, Rachunkowość.</t>
  </si>
  <si>
    <t xml:space="preserve">ekonomiczne i finansowe uwarunkowania procesu zarządzania służące rozwiązywaniu problemów menedżerskich. </t>
  </si>
  <si>
    <t xml:space="preserve">identyfikować, diagnozwoać i rozwiązywać problemy menedżerskie w zakresie aspektów ekonomicznych i finansowych. </t>
  </si>
  <si>
    <t xml:space="preserve">do podejmowania pracy związanej z zarządzaniem, będąc świadom posiadanych przez siebie kompetencji, w sposób odpowiedzialny. </t>
  </si>
  <si>
    <t>ma umiejętności rekomendowania adekwatnych rozwiązań w różnych obszarach firmy bazując na przeprowadzonej analizie mikroekonomicznej.</t>
  </si>
  <si>
    <t>ma praktyczną umiejeność wykorzystania wiedzy teoretycznej w obszarze analizy ekonomicznej do  określenia sytuacji firmy.</t>
  </si>
  <si>
    <t>potrafi przeprowadzić procesy diagnostyki problemów zarządczych z wykorzystaniem narzędzi analizy mikroekonomicznej.</t>
  </si>
  <si>
    <t>jest świadomy swoich kompetencji z obszarze zarządzania rachunkiem ekonomicznym i racjonalizacji decyzji.</t>
  </si>
  <si>
    <t>jest gotów indywiidualnie lub grupowo dokonać analizy mikroekonomicznej będącej podstawą do podjęcia decyzji menedżerskich.</t>
  </si>
  <si>
    <t>jest gotów podejmować racjonalne decyzje w obszarze funkcjonowania firmy na podstawie przeprowadzonej analizy ekonomicznej.</t>
  </si>
  <si>
    <t>1. Określenie racjonalności ekonomicznej podejmowanych w firmie decyzji ( ocena rodzajów postawionych celów, stopnia ich realizacji, analiza scenariusza rozwoju firmy przy użyciu Macierzy Opłacalności Biznesu). 
2. Analiza strony popytowej/podażowej (wielkość, struktura, determinanty etc.)
3. Analiza elastyczności popytu/podaży  firmy (w stosunku do ceny, dochodu, cen powiązanych dóbr ) oraz płynące z tego wnioski dotyczące polityki cenowej, reklamy, strategii konkurencji etc.)
4. Analiza produktywności w długim i krótkim okresie oraz wnioski dotyczące polityki zatrudnieniowej, inwestycyjnej  etc.
5. Analiza kosztów: określenie minimalnego poziomu produkcji gwarantującego zysk ekonomiczny (analiza tradycyjna), określenie poziomu produkcji  gwarantującego najwyższy zysk ekonomiczny (analiza marginalna), określenie zysku ekonomicznego etc.
6. Określenie struktury rynku funkcjonowania firmy (konkurencja i stopień jej natężenia, strategie konkurowania etc.).</t>
  </si>
  <si>
    <t>1. A. Kiernożycka – Sobejko, Ekonomia menedżerska, Wyd. ZPSB, Szczecin, 2013. 
2. W. F. Samuelson, S. Marks G: Ekonomia menedżerska, PWE, Warszawa, 2009. 
3. G. Maniak, A. Zelek, Mikroekonomia – materiały elearningowe ZPSB.
4. L. M. Froeb, Brian T. McCann, Ekonomia menedżerska, PWE, Warszawa, 2012.</t>
  </si>
  <si>
    <t xml:space="preserve">1. A. Zelek, Zarządzanie kryzysem w przedsiębiorstwie – perspektywa strategiczna, Orgamsz, Warszawa, 2003. 
2. A. Zelek, Strategie Biznesu, Od klasyki do postmodernizmu w zarządzaniu, Wyd. ZPSB, Szczecin 2008. 
3. A. Lachowska, Microeconomics, wyd. ZPSB, Szczecin, 2013. </t>
  </si>
  <si>
    <t>wykorzystuje praktycznie wiedzę teoretyczną w obszarze analizy finansowej do  określenia sytuacji firmy.</t>
  </si>
  <si>
    <t>potrafi  samodzielnie przeprowadzić kompleksową analizę finansową firmy i dokonywać interpretacji jej wyników.</t>
  </si>
  <si>
    <t>ma praktyczne umiejętności definiowania zaleceń i rozwiązań zidentyfikowanych problemów w oparciu o przeprowadzoną analizę finansową firmy.</t>
  </si>
  <si>
    <t>jest świadomy swoich kompetencji z obszarze zarządzania finansami firmy i zgłasza gotowość ich rozwoju.</t>
  </si>
  <si>
    <t>jest zdolny do podejmowania funkcji kierowniczej i merytorycznej w zespołach analitycznych.</t>
  </si>
  <si>
    <t>jest gotów funkcjonować w róznych rolach w zespole merytorycznym / analitycznym.</t>
  </si>
  <si>
    <t>1/ J. Szczepański, L. Szyszko, Finanse przedsiębiorstwa, Wyd. PWE 2009. 
2/ J. Tuczko, Zrozumieć finanse firmy, Wyd. Difin 2005. 
3/ Podstawy finansów. pod red. K. Mareckiego, Wyd. PWE 2008. 
4/ J. Iwan -Garzyńska, A. Adamczyk, Wybrane zagadnienia finansów przedsiębiorstw, Wyd. PWE 2009. 
5/ D. Korenik, S. Korenik, Podstawy finansów, Wyd. PWN 2010. 
6/ M. Sierpińska i T. Jachna,Ocena przedsiębiorstwa według standardów światowych, PWN, 2007.</t>
  </si>
  <si>
    <t>1/ K. Jajuga, Elementy nauki o finansach, Wyd. PWE 2007. 
2/ D. Krzemińska, Finanse przedsiębiorstwa, Wyd. Wyższej Szkoły Bankowej 2002.</t>
  </si>
  <si>
    <t>1/ Pojęcie, istota i zakres finansów przedsiębiorstwa; 
2/ Polityka i gospodarka finansowa przedsiębiorstwa; 
3/ Powiązania finansów przedsiębiorstw z: finansami państwa, finansami ubezpieczeń, rynkiem kapitałowym i marketingiem; 
4/ Wpływ rynku produktów, rynku pracy, rynku kapitałowego na procesy finansowe przedsiębiorstw; 
5/ Zależności między majątkiem przedsiębiorstwa a źródłami jego finansowania; 
6/ Pojęcie, klasyfikacja i funkcje kapitału przedsiębiorstwa; 
7/ Zasady kształtowania kapitału własnego i obcego oraz koszty pozyskania kapitału; 
8/ Istota i metody analizy finansowej przedsiębiorstwa.</t>
  </si>
  <si>
    <t>potrafi myśleć i działać w sposób przedsiębiorczy i kreatywny w zakresie procesów operacyjnych w firmie.</t>
  </si>
  <si>
    <t>1. Istota zarządzania działalnością operacyjną: zarządzanie przedsiębiorstwem a zarządzanie produkcją, produkcja a działalność operacyjna, pojęcia, cele, elementy składowe, zadania. Procesowe ujęcie zarządzania operacyjnego. 
2. Mierniki oceny działalności operacyjnej. Dekompozycja planów strategicznych na plany operacyjne.
3. System operacyjny i jego elementy. Proces wytwórczy jako element systemu operacyjnego. Struktura procesu wytwórczego. Podstawowe zasady organizacji procesów wytwarzania. Proces wytwarzania a proces produkcyjny. Operacje w procesie świadczenia usług. Szczupła organizacja procesów w czasie i przestrzeni.
4. Podstawowe techniki i metody zarządzania operacyjnego - zachodnie i japońskie podejście do zarządzania operacyjnego (zarządzanie oparte na procesach, kompleksowe zarządzanie jakością TQM, karta zrónoważonych wyników, lean management, six sigma i in.).
5. Istota jakości, jej znaczenie. Postrzeganie i ocena jakości. Podstawowe metody i techniki zarządzania jakością.</t>
  </si>
  <si>
    <t>Jasiński Z., Podstawy zarządzania operacyjnego  (pr.zb.), Wolters Kluwer, Warszawa 2014.
Knosala R., Łapuńka I., Operacyjne zarządzanie projektami, PWN, Warszawa 2015.
Niedbała B., Sierpińska M., Controlling operacyjny w przedsiębiorstwie, PWN, Warszawa 2018.
Szatkowski K., Nowoczesne zarządzanie produkcją. Ujęcie procesowe, PWN, Warszawa 2014.
Szymańska K. (red.), Kompendium metod i technik zarządzania. Teoria i ćwiczenia, Wolters Kluwer, 2015.
Waters D., Zarządzanie operacyjne. Towary i usługi, Wyd. PWN, Warszawa 2019.</t>
  </si>
  <si>
    <t>Błaszczyk W. (red.), Metody organizacji i zarządzania. Kształtowanie relacji organizacyjnych, Wyd. nauk. PWN,  Warszawa, 2019.
Grajewski P., Procesowe zarządzanie organizacjami, PWE, Warszawa 2012.
Reid R.D., Operations management: an integrated approach, John Wiley &amp; Sons, Hoboken 2005.</t>
  </si>
  <si>
    <t>zna różne techniki diagnozy strategicznej w zakresie badania potencjału firmy i otoczenia zewnętrznego oraz rozumie znaczenie analizy funkcjonalnej w procesie wnioskowania w wymiarze strategicznym.</t>
  </si>
  <si>
    <t>1/ Rozumienie istoty strategii w biznesie na róznych poziomach organizacji (korporacyjny, SBU, funkcjonalny); 
2/ Hierarchizacja decyzji strategicznych i formułowanie aspiracji rozwojowych; 
3/ Strategie synoptyczne vs. inkrementalne;  
4/ Klasyczne strategie SBU (klasyfikacja Portera); 
5/ Alternatywne strategie SBU (Red vs. Blue Ocean); 
6/ Strategie korporacyjne - klasyfikacja, przesłanki i ryzyka; 
7/ Definicja i elementy makrootoczenia - zastosowanie metod scenariuszowych i diagnostyki PEST; 
8/ Definicja i komponenty mikrootoczenia - zastosowanie technik diagnostycznych w analizie sektorowej (model Poretra, analiza luk strategicznych, mapy grup strategicznych, model profilu konkurencyjnego); 
9/ Techniki diagnozy portfela działań - zastosowanie metod portfelowych do wyznaczenia kierunków rozwoju (macierz BCG, ADL, McKinsey, Hoffer); 
10/ Zintegrowane techniki diagnostyczne - SWOT, SPACE.</t>
  </si>
  <si>
    <t>1. A. Zelek, Zarządzanie strategiczne. Podręcznik dla studentów, Wyd. ZPSB, Szczecin 2010.  (także w wersji elearningowej) 
2. A. Zelek, Strategie biznesu. Od klasyki do postmodernizmu w zarządzaniu, Wyd. ZPSB, Szczecin 2008. 
3. A. Zelek, Strategie rozwoju biznesu. Podręcznik dla studentów, Wyd. ZPSB, Szczecin 2010. 
4. A. Zelek, Zarządzanie strategiczne, Decyzje, diagnozy, strategie, Wyd. ZPSB, Szczecin 2000.</t>
  </si>
  <si>
    <t>1. K. Obłój, Strategia organizacji: w poszukiwaniu trwałej przewagi konkurencyjnej, PWE 2010. 
2. M. E. Porter, Strategia konkurencji, PWN 1994. 
3. R. Mauborgne, W. Ch. Kim, Strategia błękitnego oceanu. Początek, MT Biznes 2018. 
4. A. A. Thomspson, A. J. Stricland, Strategic Management, Concepts and Cases, 2005. 
5. B. De Wit, R.Meyer, Strategy. Proces, Content, Context. An International Perspective, Thomson Business Press, 2000. 
6. G. Gierszewska, M. Romanowska, Analiza strategiczna przedsiębiorstwa, PWE 2009;   
7. B. Tracy, Strategia biznesowa, Biblioteka sukcesu Briana Tracy, MT Biznes 2018.</t>
  </si>
  <si>
    <t>1. Współczesne ujęcie i cechy strategicznego zzl; ewolucja ZZL.
2. Uwarunkowania funkcjonowania strategicznego ZZL.
3. Modele strategicznego zzl. Charakterystyka podstawowych strategii personalnych.
4. Organizacja strategicznego zzl; rola i kompetencje HR biznes partnera.
5. Płaszczyzny strategicznego ZZL:
    - substrategia pozyskiwania,
    - substrategia szkoleniowa i rozwoju zawodowego,
    - substrategia zarządzania wynagrodzeniami,
    - subtrategia oceny okresowej pracownika,
    - subtrategia zarządzania relacjami z pracownikiem.
6. Zarządzanie wynikami pracowników (Performance Management, Human Performance management).
7. Ocena realizacji funkcji personalnej w organizacji (ocena właściwości i  pomiar efektywności ZZL w organizacji).</t>
  </si>
  <si>
    <t>1. Hamel G., Breen B., The Future of Management, Harvard Business Review Press, 2007
2. Praktyki HRM. Najlepsze studia przypadku z polskiego rynku (pr.zb.), Grupa Wyd. Infor, Warszawa 2016
3. Czasopisma:
   a. Zarządzanie Zasobami Ludzkimi
   b. Personel i Zarządzanie
   c. HR Fokus
   d. Zarządzanie na Świecie
   e. Przegląd Organizacji
   f. Organizacja i Kierowanie
   g. Harvard Business Review
4. Tematyczne portale internetowe.</t>
  </si>
  <si>
    <t>1. Armstrong M., Zarządzanie zasobami ludzkimi, Wydanie V, Oficyna Ekonomiczna Grupa Wolters Kluwer, Warszawa 2011, i nowsze wyd.
2. Filipowicz G., Rozwój organizacji poprzez rozwój efektywności pracowników, Oficyna Ekonomiczna Grupa Wolters Kluwer, Kraków 2008, i nowsze wyd.
3. Oleksyn T., Zarządzanie zasobami ludzkimi w organizacji. Kanony, realia, kontrowersje, Wolters Kluwer business, Warszawa 2011.
4. Tomczak M., Krawczyk-Bryłka B., Zarzadzanie zasobami ludzkimi. Wybrane aspekty,  Difin 2017.
5. Ulrich D., Allen J., Brockbank W., Younger J., Nyman M., Nowoczesne zarządzanie zasobami ludzkimi, Oficyna Ekonomiczna Grupa Wolters Kluwer, Warszawa 2010.
6. Ulrich D., Brockbank W., Tworzenie wartości przez dział HR, Wolters Kluwer business, Warszawa 2014.
7. Witczak H., Strategiczne zarządzanie zasobami ludzkimi. Studium systemu, PWN, Warszawa 2017.
8. Potoczek N., Zarządzanie zasobami ludzkimi w organizacji zorientowanej procesowo, PWN, Warszawa 2018.</t>
  </si>
  <si>
    <t>1. Podstawowe pojęcia związane z zarządzaniem projektami. 
2/ Miejsce i rola projektów we współczesnych organizacjach. 
3/ Cykl życia projektu. 
4/ Planowanie zakresu, czasu, kosztów oraz zasobów pozafinansowych projektu. 
5/ Wybrane obszary zarządzania projektami - zarządzanie zespołem, komunikacją, ryzykiem, zmianami, jakością.</t>
  </si>
  <si>
    <t>1/ Trocki M. (red. naukowa), Nowoczesne zarządzanie projektami, PWE, Warszawa 2013. 
2/ Portny S., Zarządzanie projektami dla bystrzaków, Helion, Gliwice 2013. 
3/ Kisielnicki J, Zarządzanie projektami - Ludzie - procedury – wyniki, Wolters Kluwer, Warszawa 2016.</t>
  </si>
  <si>
    <t>Pietras A., Pietras P., Szczepańczyk M., Zarządzanie projektem. Podręcznik przyszłego PMA, CeDeWu, Warszawa 2018.
Mantel S.J. Jr., Meredith J. R., Shafer S.M., Project Management. A Managerial Approach, 10th EMEA Edition, wiley, 2019.</t>
  </si>
  <si>
    <t>1. Wiedza z zakresu ekonomii, zarządzania, marketingu i negocjacji.
2. Umiejętność twórczego myślenia oraz rozwiązywania praktycznych problemów metodą pracy i dyskusji zespołowej.
3. Umiejętność przygotowania i prezentowania przygotowanego projektu.</t>
  </si>
  <si>
    <t>proces zarządzania i jego poziomy (strategiczne, taktyczne, operacyjne), w kontekscie dynamicznego otoczenia i zmian w procesie funkcjonowania  współczesną organizacją; nowoczesne metody zarządzania; zależności zachodzące pomiędzy warunkami otoczenia a strategiami i modelami biznesu, z uwzględnieniem kluczowych funkcji zarządzania, procesów (operacji) i projektów.</t>
  </si>
  <si>
    <t>analizować wewnętrzne i zewnętrzne otoczenie firmy, sformułować rekomendacje, zaprojektować nowe rozwiązania w systemie organizacji oraz uzasadnić je w oparciu o ocenę przewidywanych efektów.</t>
  </si>
  <si>
    <t>do pracy w zespole zarządczym w róznych obszarach zarządzania organizacją; jest zdolny do prezentowania i argumentowania własnego zdania, głosu w dyskusji, a także do kreatywnego myślenia i pdejmowania racjonalnych decyzji.</t>
  </si>
  <si>
    <t>Moduł ukazuje konieczność kompleksowego podejścia  do współczesną zarządzania organizacją, oraz możliwości stosowania współczesnych koncepcji zarządzania organizacją w warunkach dynamicznego, zmiennego otoczenia. Pozwala zrozumieć znaczenie analityki w bizniesie, uzyskać wiedzę i umiejętności z zakresu formułowania i implementacji strategii rozwoju organizacji, a także sprawnej i skutecznej realizacji i racjonalizacji konkretnych projektów i procesów zarządzania (w tym zarządzania zasobami ludzkimi), oraz szczegółowych zadań operacyjnych. Kształtuje umiejętności wykorzystania w praktyce metod oceny wybranych procesów zarządzania nowoczesną firmą, z uwzględnieniem kryterium efektywności.</t>
  </si>
  <si>
    <t>1. Procedura dyplomowa obowiazująca na kierunku Zarządzanie, studia drugiego stopnia o profilu praktycznym. 
2. Podstawowe zagadnienia związane z procesem tworzenia pracy magisterskiej: wybór tematu; formułowanie celu pracy i problemu badawczego; formułowanie hipotez badawczych,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(praca magisterska):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</si>
  <si>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 Wyd. Naukowe  ZPSB, Szczecin 2010 (także w wersji eleraningowej).
2. J. Lichtarski, Praktyczny wymiar nauk o zarządzaniu, PWE, Warszawa 2015.</t>
  </si>
  <si>
    <t>1. Zenderowski R., Technika pisania prac magisterskich i licencjackich, CeDeWu, Warszawa 2014.
2. Podstawy metodologiczne prac doktorskich w naukach ekonomicznych, red. M.Sławińska, H. Witczak, PWE, Warszawa 2012.
3. M. Blaug, Metodologia ekonomii, PWN, Warszawa, 1995. 
4. Kwaśniewski K., Jak pisać prace dyplomowe? Wskazówki praktyczne, Wyd. KPSW, 2010.</t>
  </si>
  <si>
    <t>posiada wiedzę na temat metodologii pisania pracy magisterskiej, z uwzględniniem wyzwań pracy o charakterze empirycznym, projektowym, wdrożeniowym z uwzględnieniem jej użyteczności/utylitarności.</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</si>
  <si>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</si>
  <si>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G. Maniak, E. Świergiel, A. Zelek, Twoja praca promocyjna – od dylematów do perfekcji. Poradnik dla studentów ZPSB, Wyd. Naukowe  ZPSB, Szczecin 2010 (także w wersji elearningowej).</t>
  </si>
  <si>
    <t>1. Grabowski H., Wykłady z metodologii badań empirycznych, Impuls 2017. 
2. Babbie E., Badania społeczne w praktyce, PWN, Warszawa 2006. 
3.  Silverman D., Interpretacja danych jakościowych: metody analizy rozmowy, tekstu i interakcji, PWN, Warszawa 2008. 
4. Przybyła M., Metody badawcze w zarządzaniu - aspekt teoretyczny i praktyczny, Wydawnictwo Akademii Ekonomicznej im. O. Langego we Wrocławiu, Wrocław 2006.</t>
  </si>
  <si>
    <t>istotę, cel i składowe procesu / postępowania badawczego, stanowiącego podstawę rozprawy magisterskiej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</si>
  <si>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</si>
  <si>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istotę,funkcje i zasady tworzenia, interpretowania i wykorzystywania w procesach decyzyjnych informacji i danych księgowych / finansowych w przedsiębiorstwie, prowadzącym pełną ksiegowość.</t>
  </si>
  <si>
    <t>samodzielnie dokonać analizy podstawowych mierników / wskaxników analizy finansowej, oraz wskazać ich użyteczność dla podejmowania decyzji rozdzących skutki finansowe.</t>
  </si>
  <si>
    <t>do podejmowania decyzji racjonalnych, efektywnych, bazujących na znajomości i rozumieniu zasad rachunkowości zarządczej i analizy finansowej.</t>
  </si>
  <si>
    <t>zna i rozumie znaczenie i rolę procesu budżetowania w przedsiębiorstwie.</t>
  </si>
  <si>
    <t>zna na zaawansowanym poziomie zasady klasyfikacji kosztów oraz interpretuje wyniki analizy rentowności w celu podejmowania optymalnych decyzji niezbędnych do rozwoju przedsiębiorstwa.</t>
  </si>
  <si>
    <t>posiada zaawansowaną wiedzę na temat funkcjonowania przedsiębiorstwa oraz wykorzystania narzędzi rachunkowości zarządczej do podejmowania bieżących decyzji.</t>
  </si>
  <si>
    <t>rozumie i potrafi opisać zależność pomiędzy rozmiarami działalności gospodarczej a kosztami i wynikami przedsiębiorstwa.</t>
  </si>
  <si>
    <t>potrafi przygotować informacje dla celów podejmowania decyzji krótkoterminowych oraz interpretować wyniki zastosowania podstawowych narzędzi rachunkowości zarządczej.</t>
  </si>
  <si>
    <t>potrafi przeprowadzić analizę określonych procesów zachodzących w przedsiębiorstwie przy wykorzystaniu budżetów operacyjnych.</t>
  </si>
  <si>
    <t>jest świadomy konieczności dostosowania przygotowywanej informacji do potrzeb wewnętrznych użytkowników jednostki gospodarczej.</t>
  </si>
  <si>
    <t>jest świadomy spoczywającej na nim odpowiedzialności za rzetelność i obiektywizm przygotowywanych materiałów służących podejmowaniu decyzji menadżerskich.</t>
  </si>
  <si>
    <t>1. Rachunkowość zarządcza jako system informacyjny przedsiębiorstwa; 
2. Rachunkowość zarządcza a rachunkowość finansowa; 
3. Klasyfikacja kosztów i przychodów na potrzeby rachunkowości zarządczej; 
4. Rachunek kosztów jako źródło informacji zarządczej; 
5. Analiza progu rentowności; 
6. Krótkookresowe rachunki decyzyjne; 
7. Wykorzystanie narzędzi rachunkowości zarządczej w procesach decyzyjnych; 
8. Kalkulacja cen; 
9. Budżetowanie jako metoda zarządzania przedsiębiorstwem; 
10. Inne narzędzia rachunkowości zarządczej.</t>
  </si>
  <si>
    <t>1. Lew G., Maruszewska E., Szczypa P., Rachunkowość zarządcza - od teorii do praktyki, Wydawnictwo CeDeWu, Warszawa 2019; 
2. Nowak E., Rachunkowość zarządcza w przedsiębiorstwie (wyd. II), Wydawnictwo CeDeWu, Warszawa 2018; 
3. Rachunkowość zarządcza w systemie informacyjnym przedsiębiorstwa, red. B. Sadowska, Wydawnictwo CeDeWu, Warszawa 2018; 
4. Rachunkowość zarządcza, red. T. Kiziukiewicz, Wydawnictwo Expert, Warszawa 2012; 
5. Nowak E., Zaawansowana rachunkowość zarządcza, Wydawnictwo PWE, Warszawa 2017; 
6. Rachunek kosztów, Rachunkowość zarządcza, Controlling - przeszłość, teraźniejszość, przyszłość, red. E. Nowak, Wydawnictwo Uniwersytetu Ekonomicznego we Wrocławiu, Wrocław 2017.</t>
  </si>
  <si>
    <t>1. Szczypa P., Rachunkowość zarządcza. Klucz do sukcesu, Wydawnictwo CeDeWu, Warszawa 2014; 
2. Dobroszek J., Kabalski P., Szychta A., Rachunkowość zarządcza. Zadania i testy, Wydawnictwo Uniwersytety Łódzkiego, Łódź 2016; 
3. Fergus Ch., Hart J., Wilson C., Management Accounting: Principles and Applications, 5th Edition, Pearson Publ., 2012.</t>
  </si>
  <si>
    <t>Student musi mieć zaliczone następujące kursy: Ekonomia menedżerska, Finanse przedsiębiorstw, Zarządzanie operacyjne, Zarządzanie Zasobami Ludzkimi.</t>
  </si>
  <si>
    <t>wszelkie egzo- i endogeniczne uwarunkowania procesów zarządzania, w tym konteksty społeczne, psychologiczne, kulturowe, maiko- i makroekonomiczne, stanowiące podstawę do rozwiązywania realnych problemów menedżerskich w obszarze logistyki, zarządzania organizacją i ludźmi oraz rachunku ekonomicznego.</t>
  </si>
  <si>
    <t>wykazać praktyczne umiejętności identyfikowania, diagnozowania i rozwiązywania realnych problemów zarządczych w różnych funkcjach i obszarach zarządzania, w tym szczególnie w zakresie zarządzania logistycznego, zarządzania zespołami ludzkimi, optymalizacji decyzji ekonomicznych.</t>
  </si>
  <si>
    <t>do podejmowania wyzwań zawodowych związanych z zarządzaniem przy zachowaniu krytycznej i selektywnej postawy wobec zebranych źródeł informacji oraz do sformułowania konsekwentych, logicznych rekomendacji / zaleceń zmian.</t>
  </si>
  <si>
    <t>zna i rozumie na poziomie zaawansowanym funkcje, rolę i istotę podsystemów logistyki zaopatrzenia, magazynowania, produkcji i dystrybucji w podmiotach gospodarczych.</t>
  </si>
  <si>
    <t>posiada zaawansowaną wiedzę na temat operacyjnej działalności logistycznej oraz strategii logistycznych podmiotów gospodarczych, metod i sposobów ich opracowania.</t>
  </si>
  <si>
    <t>zna i rozumie uwarunkowania funkcjonowania nowoczesnych, zaawansowanych systemów logistycznych w skali międzynarodowej.</t>
  </si>
  <si>
    <t>potrafi właściwie dobrać i zastosować narzędzia i metody badawcze w celu identyfikacji, analizy, oceny wybranych procesów i systemów logistycznych.</t>
  </si>
  <si>
    <t>ma umiejętności projektowania i wdrażania rozwiązań konkretnych problemów logistycznych oraz operacji w ramach łańcuchów dostaw.</t>
  </si>
  <si>
    <t>potrafi samodzielnie wykorzystywać doświadczenia praktyczne i uzupełniać wiedzę na temat logistyki wykorzystując różne źródła informacji.</t>
  </si>
  <si>
    <t>jest gotów do pracy zawodowej zwiazanej z organizacją i nadzorowaniem funkcji logistycznych w przedsiębiorstwie.</t>
  </si>
  <si>
    <t>jest gotowy do podejmowania funkcji liderskich w przedsiębiorstwach z sektora LST.</t>
  </si>
  <si>
    <t>jest gotowy do prowadzenia własnej działalności gospodarczej w sektorze LST.</t>
  </si>
  <si>
    <t>1. Istota i rola logistyki krajowej i międzynarodowej. 
2. Krajowe i międzynarodowe systemy logistyczne. 
3. Organizacja funckji logistyki i rola logistyki w funkcjonowaniu organizacji. 
4. Systemy i procesy logistyczne. 
5. Pojęcia łańcucha dostaw i sieci logistycznej. 
6. Strategie ECR, QR. 
7. Sterowanie przepływem materiałów w systemie produkcyjnym. 
8. Koncepcja Lean Manufacturing jako model logistyczny w produkcji. 
9.Logistyka dystrybucji i elementy systemu dystrybucji. 
10. Logistyka i jej rola w strategiach przedsiębiorstw. 
11. Strategie i koszty w logistyce. 
12. Nowoczesne narzędzia i rozwiązania logistyki. 
13. Analiza przypadków krajowych i globalnych łańcuchów dostaw.</t>
  </si>
  <si>
    <t>1/ Brzeziński M., "Logistyka w przedsiębiorstwie", Warszawa : Dom Wydawniczy Bellona, 2006;
2/ Ciesielski M, "Logistyka w strategiach firm", Warszawa : Wydaw. Naukowe PWN, 1999;
3/ Murphy jr P.R, Wood D.F, Nowoczesna logistyka – wydanie X. Helion 2011;
4/ Gołemska E., Logistyka międzynarodowa, PWN, Warszawa 2014.</t>
  </si>
  <si>
    <t>1/ Abt S.: „Logistyka w teorii i praktyce”, Wydawnictwo AE, Poznań 2001; 
2/ Harrison A., van Holk R.: „Zarządzanie logistyką”, PWE Warszawa 2010;
3/ Kisperska-Moroń D., Krzyżaniak S.(red.): „Logistyka”, ILIM Poznań 2009;
4/ Ciesielski M. (red.):„Instrumenty zarządzania łańcuchami dostaw”, praca zbiorowa, PWE Warszawa 2009;
5/ Gołembska E. (red.), Logistyka międzynarodowa w warunkach globalnej konkurencji. Wyd.UE w Poznaniu 2010.</t>
  </si>
  <si>
    <t>dysponuje pogłebioną wiedzą na temat kulturowych, psychologicznych i socjologicznych uwarunkowań i determinant zachowań jednostek i zespołów w organizacji.</t>
  </si>
  <si>
    <t>posiada adekwatną wiedze do identyfikacji wpływu oddziaływania środowiska społecznego i kulturowego z którego rekrutują się członkowie organizacji na ich zachowania w organizacji.</t>
  </si>
  <si>
    <t>ma wiedze teoretyczną i głebokie rozumienie interakcji między przełożonym a podwładnym w organizacji w zależności od typów organizacji i stylów zarządzania.</t>
  </si>
  <si>
    <t>ma pogłebioną wiedze i rozumienie motywów i przebiegu zachowań grup / zespołów formalnych i nieformalnych w organizacji.</t>
  </si>
  <si>
    <t>potrafi zidentyfikować społeczne, kulturowe i organizacyjne uwarunkowania interakcji i procesów społecznych w organizacji.</t>
  </si>
  <si>
    <t>ma praktyczne umiejętności stosowania właściwych technik i strategii komunikacyjnych w organizacji.</t>
  </si>
  <si>
    <t>ma praktyczne umiejętności zarządzania ludźmi i zespołami w warunkach konfliktu interpersonalnego w organizacji.</t>
  </si>
  <si>
    <t>potrafi w praktyce kreować i kształtować adekwatną kulturę organizacyjną.</t>
  </si>
  <si>
    <t>jest gotów do zawodowej pracy w róznych uwarunkowaniach kulturowych i społecznych w danej organizacji.</t>
  </si>
  <si>
    <t>jest gotów do empatycznego rozwiązywania konfliktów interpersonalnych.</t>
  </si>
  <si>
    <t>jest gotów do zawodowego funkcjonowania w zróżnicowanym środowisku społecznym.</t>
  </si>
  <si>
    <t>1. Zachowania organizacyjne jako przedmiot badań; podstawowe dyscypliny i kategorie analizy.
2. Uwarunkowania zachowań organizacyjnych.
3. Analiza wybranych zachowań i relacji w organizacji (realizacja zadań, kształtowanie postaw, władza i przewodzenie).
4. Analiza wybranych procesów dokonujących się w organizacji.
5. Jednostka w organizacji – podstawy zachowania jednostki, osobowość, motywacje.
6. Podstawy zachowań grupowych – grupy, role grupowe, zespoły robocze, procesy grupowe.
7. Komunikacja w organizacji.
8. Przywództwo i władza w organizacji.
9. Konflikt i negocjacje.
10. Kultura organizacyjna.
11. Zróżnicowanie kulturowe i społeczne w organizacjach.</t>
  </si>
  <si>
    <t>1/ ManiakG., Zachowania organizacji : podręcznik dla studentów,  Zachodniopomorska Szkoła Biznesu, 2011.
2/ Griffin R., Podstawy zarządzania organizacjami, PWN, Warszawa 2017.
3/ U. Gros, Zachowania organizacyjne w teorii i praktyce zarządzania, PWN, Warszawa 2019.
4/ Robbins S. P. Zasady zachowania w organizacji. Wydawnictwo Zysk i s-ka, Poznań 2001.</t>
  </si>
  <si>
    <t xml:space="preserve">Phillips J., Griffin R., Organizational Behavior: Managing People and Organizations, 2019.
</t>
  </si>
  <si>
    <t>ma pogłębioną wiedzę nt. mikroekonomicznyąch przesłanek decyzji menedżerskich.</t>
  </si>
  <si>
    <t>zna na poziomie zaawansowanym adekwatne metody analizy mikroekonomicznej.</t>
  </si>
  <si>
    <t>zna i rozumie kryteria optymalizacji decyzji menedżerskich (produkcyjnych, cenowych, kosztowych, strategicznych).</t>
  </si>
  <si>
    <t>potrafi samodzielnie przeprowadzić kompleksową analizę mikroekonomiczną działalności firmy.</t>
  </si>
  <si>
    <t>ma praktyczne umiejętności optymalizacji i korygowania decyzji menedżerskich w zakresie podaży, polityki cenowej, kosztowej i decyzji strategicznych.</t>
  </si>
  <si>
    <t>zachowuje postawę krytyczną w stosunku do podjętych decyzji, ma wolę ich analizowania i ewentualnego korygowania.</t>
  </si>
  <si>
    <t>jest gotów do myślenia kreatywnego i przedsiębiorczego, dążąc do podejmowania najbardziej efektywnych decyzji.</t>
  </si>
  <si>
    <t>1. Koncepcje racjonalnego działania (Homo Oeconomicus i HRS) jako podstawy procesów optymalizacji decyzji.
2. Opłacalność, zysk i zyskownośc jako mierniki efektywności ekonomicznej i kryteria optymalizacyjne.
3. Decyzje cenowo- podażowe i ich przesłanki.
4. Analiza kosztów jako podstawa optymalizacji decyzji produkcyjnych.
5. Optymalizacja produkcji na bazie progu rentowności.
6. Marginalna szkoła optymalizacyjna.
7. Teoria gier i jej zastosowanie w optymalizacji decyzji.
8. Optymalizacjia decyzji strategicznych (ekonomika strategii).</t>
  </si>
  <si>
    <t>1/ Samuelson W.F., , Stephen G. Marks S.G., Ekonomia menedżerska, Warszawa,Polskie Wydawnictwo Ekonomiczne, 2009.
2/ Png I.,  E. Lehman D.E., Ekonomia menedżerska, Warszawa, Oficyna a Wolters Kluwer business, 2013.
3/ Froeb L. M.,  McCann B.T., Ekonomia menedżerska, Warszawa, Polskie Wydawnictwo Ekonomiczne, 2012.</t>
  </si>
  <si>
    <t>Zelek. A., Ekonomiczne podstawy decyzji menedżerskich, materiał elearningowy dla słuchaczy MBA, ZPSB 2018.</t>
  </si>
  <si>
    <t>jezt zdolny i gotowy do posługiwania się językiem obcym i komunikowania  się w profesjonalnym języku obcym w trakcie wykonywania zadań zawodowych.</t>
  </si>
  <si>
    <t>identyfikuje frazy, idiomy, kolokacje i struktury gramatyczne na poziomie B2 pozwalające na rozumienie języka w kontekście biznesowym.</t>
  </si>
  <si>
    <t>Zajęcia prowadzone w języku angielskim w zakresie:  
1/ Marka; 
2/ Różnice kulturowe; 
3/ Podróże w biznesie; 
4/ Zasoby ludzkie;   
5/ Zmiany w środowisku pracy; 
6/ Rynki międzynarodowe; 
7/ Organizacja pracy; 
8/ Etyka; 
9/ Reklama; 
10/ Przywództwo; 
11/ Finanse; 
12/ Konkurencja.
Przedstawione zagadnienia są przyczynkami do dyskusji, zadań, ćwiczeń, odgrywania ról - aktywności realizowane wyłącznie w języku angielskim. Wykorzystanie metod internaktywnych oraz narzędzi mobilnych np. oprogramowania Quizlet.</t>
  </si>
  <si>
    <t>obcy</t>
  </si>
  <si>
    <t>Market Leader intermediate; Platforma e-learningowa; oprogramowanie wspierające naukę języka m.in. Quizlet.</t>
  </si>
  <si>
    <t>adekwatne formy zaliczeń</t>
  </si>
  <si>
    <t>zakres merytoryczny kursu</t>
  </si>
  <si>
    <t>posługiwać się językiem obcym w sytuacjach zawodowych, które związane są z realizacją działań przedsiębiorczych. Ponadto, słuchacz potrafi zastosować wybrane rozwiązania z zakresu technologii informacyjno-komunikacyjnych w podejmowanych decyzjach biznesowych.</t>
  </si>
  <si>
    <t>polski / obcy</t>
  </si>
  <si>
    <t>Student musi mieć zaliczone dwa kursy: 1/ Metodyka pisania prac magisterskich;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</si>
  <si>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</si>
  <si>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</si>
  <si>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do przeprowadzenia samodzielnego procesu badawczego i wykazania krytycznej i selektywnej postawy wobec zebranych źródeł informacji oraz do sformułowania konsekwentych, logicznych rekomendacji / zaleceń zmian.</t>
  </si>
  <si>
    <t>Przygotowanie studenta do samodzielnej, prowadzonej metodami naukowymi, analizy problemów oraz do prezentowania rezultatów badań własnych w ramach pracy magisterskiej.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</si>
  <si>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G. Maniak, E. Świergiel, A. Zelek, Twoja praca promocyjna – od dylematów do perfekcji. Poradnik dla studentów ZPSB, Wyd. Naukowe ZPSB, Szczecin 2010 (także w wersji elearningowej).
2. J. Lichtarski, Praktyczny wymiar nauk o zarządzaniu, PWE, Warszawa 2015.</t>
  </si>
  <si>
    <t>Student powinien zaliczyć kurs Finanse przedsiębiorstw.</t>
  </si>
  <si>
    <t>istotę zarządzania firmą w modelu VBM; zna kluczowe instrumenty finansowe niezbędne w kreowaniu strategii finansowych oraz ma wiedzę dotyczącą internacjonalizacji działalności firmy.</t>
  </si>
  <si>
    <t>wykazać praktyczne umiejętności zarządzania przedsiębiorstwem w modelu VBM; potrafi zarządzać finansami w kontekście dostępnych instrumentów finansowania działalności gospodarczej; potrafi organizować operacje handlu zagranicznego.</t>
  </si>
  <si>
    <t>do podejmowania wyzwań zawodowych związanych z zarządzaniem wartością firmy, zarządzaniem finansami i zarządzaniem relacjami miedzynarodowymi przedsiębiorstwa.</t>
  </si>
  <si>
    <t>zna i rozumie koncepcję VBM i jej uwarunkowania w praktyce menedzerskiej.</t>
  </si>
  <si>
    <t>rozpoznaje i definiuje główne determinanty wzrostu wartości firmy.</t>
  </si>
  <si>
    <t>ma zaawnsowaną wiedzę nt. kluczowych metod wyceny wartości firmy, w tym stosowanych przez inwestorów i rozumie uwarunkowania ich stosowania.</t>
  </si>
  <si>
    <t xml:space="preserve"> ma praktyczne umiejętności dokonywania analizy wartości firmy.</t>
  </si>
  <si>
    <t>potrafi wskazać główne determinanty i przesłanki wzrostu wartości przedsiębiorstwa.</t>
  </si>
  <si>
    <t>jest gotów do podjęcia wyzwań zawodowych w obszarze zarządzania wartością firmy.</t>
  </si>
  <si>
    <t>jest gotów do rozwoju kompetencji i umiejętności w dziedzinie wycen przedsiębiorstw.</t>
  </si>
  <si>
    <t>1. Wartość przedsiębiorstwa jako cel strategiczny - VBM.
2. Czynniki determinujące wartości przedsiębiorstwa.
3. Koncepcja EVA, MVA.
4. Metody wyceny wartości przedsiębiorstwa.
5. Modele wycen stosowane przez banki inwestycyjne.
6. Strategie podnoszenia wartości firmy.
7. Wartość firmy a fundusze venture capital, wykupy menedżerskie, fuzje i przejęcia, polityka dywidendy i wykupu akcji.
8. Value Based Management  jako system kontroli menedżerskiej.</t>
  </si>
  <si>
    <t>1/ Praca zbiorowa pod redakcją Andrzeja Szablewskiego, Krzysztofa Pniewskiego, Bohdana Bartoszewicza, Value Based Management. Koncepcje, narzędzia, przykłady, Poltext 2008.
2/ Cwynar A., DżurakaP., Systemy VBM i zysk ekonomiczny. Projektowanie, wdrażanie, stosowanie, Poltext 2010.</t>
  </si>
  <si>
    <t>1/ P. Szczepankowski, Wycena i zarządzanie wartością przedsiębiorstwa, Wydawnictwo Naukowe PWN, Warszawa 2012.
2/ J.K. Bielecki, L. Pawłowicz (red.) , Zarządzanie wartością spółki kapitałowej , CeDeWu., Warszawa 2012.</t>
  </si>
  <si>
    <t>posiada zaawansowaną wiedzę na temat transakcji w handlu zagranicznym (formy, techniki, rozliczenia).</t>
  </si>
  <si>
    <t>ma wiedzę i rozumienie głównych uwarunkowań wpływających na efektywność i ryzyko transakcji w handlu międzynarodowym.</t>
  </si>
  <si>
    <t>ma zaawansowaną wiedzę z obszaru organizacji logistyki międzynarodowej i globalnych łańcuchów dostaw.</t>
  </si>
  <si>
    <t>jest w stanie zorganizować proces inicjacji i obsługi transakcji w handlu zagranicznym.</t>
  </si>
  <si>
    <t>potrafi nawiązać adekwatne formy współpracy w celu realizacji umów handlowych.</t>
  </si>
  <si>
    <t>potrafi pokierować procesem arbitrażowym w przypadku sporów miedzynarodowych.</t>
  </si>
  <si>
    <t>jest gotów do podjęcia wyzwań zawodowych związanych z obsługą transakcji międzynarodowych.</t>
  </si>
  <si>
    <t>jest gotów do pracy zawodowej związanej z organizacji międzynarodowych operacji logistycznych.</t>
  </si>
  <si>
    <t>rozumie istotę inżynierii finansowej, potrafi przedstawić jej definicję, wymienić najważniejsze metody, a także scharakteryzować poszczególne instrumenty pochodne.</t>
  </si>
  <si>
    <t>jest gotowy do myślenia analitycznego i racjonalnego, a jednoczesnie zachowuje krytycyzm wobec wyników tych procesów.</t>
  </si>
  <si>
    <t>jest zdolny pracować samodzielnie, a także w grupie realizując zadania polegające na rozwiązywaniu problemów z zakresu analizy inwestycji i inżynierii finansowej; zachowuje przy tym rzetelność i obiektywność.</t>
  </si>
  <si>
    <t>posiada umiejetność kształtowania działalności gospodarczej z uwzględnieniem przepisów prawa gospodarczego publicznego i prywatnego.</t>
  </si>
  <si>
    <t>posiada podstawowe umiejętności  i kompetencje z zakresu prawa gospodarczego i cywilnego, umożliwiające mu funkcjonowanie w strukturze spółki handlowe.</t>
  </si>
  <si>
    <t>jest świadomy poziomu swojej wiedzy prawnej w obszarze podmiotw gospodarczych oraz konieczności jej uzupełniania wraz ze zmieniającym się otoczeniem; potrafi współpracować w grupie, w tym korzystać z doradców - ekspertów/specjalistów.</t>
  </si>
  <si>
    <t>1/ Źródła prawa gospodarczego; 
2/ Źródła prawa spółek handlowych; 
3/ Ogólna charakterystyka osobowych i kapitałowych; 
4/ Rodzaje spółek handlowych (spółka jawna, spółka partnerska, spółka komandytowa, spółka komandytowo-akcyjna, spółka, spółka z ograniczoną odpowiedzialnością, spółka akcyjna); 
5/ Spółka jawna (powstanie, stosunki wewnętrzne i zewnętrzne, likwidacja); 
6/ Spółka partnerska (powstanie, stosunki wewnętrzne i zewnętrzne, likwidacja); 
7/ Spółka komandytowa (powstanie, stosunki wewnętrzne i zewnętrzne, likwidacja); 
8/ Spółka komandytowo-akcyjna (powstanie, stosunki wewnętrzne i zewnętrzne, likwidacja); 
9/ Spółka z ograniczoną odpowiedzialnością (powstanie, organy, odpowiedzialność za zobowiązania, likwidacja); 
10/ Spółka akcyjna (powstanie, organy, odpowiedzialność za zobowiązania, likwidacja).</t>
  </si>
  <si>
    <t>1. A. Kidyba, Prawo handlowe, C.H.Beck, Warszawa 2015;
2. Prawo spółek handlowych. Podręcznik akademicki, A. Koch, J. Napierała (red.), Wolters Kluwer, Warszawa 2015;
3. W. Pyzioł, A. Szumański, I. Weiss, Prawo spółek, wyd. C.H. Beck 2014;
4. K. Bilewska, A. Chłopecki, Prawo handlowe, wyd. C.H. Beck 2015; 
5. Kodeks spółek handlowych z komentarzami (wersja najnowsza).</t>
  </si>
  <si>
    <t>1. A. Opalski, Europejskie prawo spółek, LexisNexis, Warszawa 2010;
2. S. Sołtysiński, A. Szajkowski, A. Szumański, J. Szwaja, Kodeks spółek handlowych. Komentarz, t. I-V oraz suplement, C.H.Beck, Warszawa 2005-2010;
3. System Prawa Handlowego, t. 2, Prawo spółek handlowych, S. Włodyka (red.), C.H.Beck, Warszawa 2012;
4. System Prawa Prywatnego, t. 16, Prawo spółek osobowych, A.Szajkowski (red.), C.H.Beck, Warszawa 2008;
5. System Prawa Prywatnego, t. 17A i 17B, Prawo spółek kapitałowych, S.Sołtysiński (red.), C.H.Beck, Warszawa.</t>
  </si>
  <si>
    <t>1/ Pojęcie, źródła prawa i podstawowe zasady prawa pracy; 
2/ Podstawowe pojęcia prawa pracy: pracodawca, pracownik, zakład pracy, stosunek pracy; 
3/ Podstawy nawiąznia stosunku pracy (umowa o pracę, mianowanie, powołanie, wybór, spółdzielcza umowa o pracę); 
4/ Stosunek pracy, odpowiednie stosowanie przepisów kodeksu cywilnego w prawie pracy; 
5/ Prawa i obowiązki stron stosunku pracy; 
6/ Odpowiedzialność stron stosunku pracy; 
7/ Czas pracy; 
8/ Urlopy pracownicze; 
9/ Tryby rozwiązania umów o pracę.</t>
  </si>
  <si>
    <t>1. M. Barzycka-Banaszczyk, Prawo pracy, C.H.Beck, Warszawa 2015. 
2. L. Florek, Prawo pracy, C.H.Beck, Warszawa 2015.
3. J. Stelina, Prawo pracy, C.H.Beck, Warszawa 2016. 
4. Kodeks pracy z komentarzem (wersja najnowsza).</t>
  </si>
  <si>
    <t>1. A. Malinowski, Nawiązywanie i rozwiązywanie stosunku pracy. Komentarz praktyczny, C.H.Beck, Warszawa 2015.
2. R. Terlecki, N. Szok, Prawo pracy w praktyce, C.H.Beck,  Warszawa 2015. Serwisy online np.:  http://www.infor.pl/wskazniki/prawo-pracy-i-ubezpieczen-spolecznych .</t>
  </si>
  <si>
    <t>główne źródła prawa gospodarczego; rozpoznaje podstawowe terminy i normy prawne niezbędne do pracy na stanowiskach menedżerskich.</t>
  </si>
  <si>
    <t>zastosować adekwatne źródła prawa do rozwiązania dylematów i problemów zarządczych na kanwie obowiązujących przepisów.</t>
  </si>
  <si>
    <t>do przestrzegania wszelkich norm prawnych w swojej pracy zawodowej.</t>
  </si>
  <si>
    <t>Głównym celem zajęć jest przyswojenie sobie przez studentów wiedzy z zakresu prawa niezbędnej w biznesie oraz nabycie  praktycznych umiejętności związanych z zastosowaniem przekazanej wiedzy w obszarze praktyki gospodarczej.W szczególności celem zajęć jest dostarczenie wiedzy na temat: rodzajów spółek handlowych; zasad funkcjonowania spółek handlowych; żródeł prawa gospodarczego, prawa handlowego, prawa pracy i prawa podatkowego; zasad podejmowania i prowadzenia działalności gospodarczej w świetle obowiązującego ustawodawstwa; zawierania i wykonywania umów handlowych; podstawowych zasad i pojęć prawa podatkowego; podstawowych zasad prawa pracy, w tym zasad nawiązywania stosunku pracy oraz praw i obowiązków pracownika i pracodawcy.</t>
  </si>
  <si>
    <t xml:space="preserve">Celem modułu jest wyposażenie studenta z wybrane kompetencje społeczne / miękkie, związane z zarządzaniem organizacjami w różnych uwarunkowaniach i kontekstach. </t>
  </si>
  <si>
    <t>istotę i znaczenie zasad zarządzania zespołami, pracy w zespołach oraz inne wybrane konteksty zarządzania (zgodnie z wybranym kursem).</t>
  </si>
  <si>
    <t>funkcjonować w zespole operacyjnym, projektowym, podejmując rolę zrówno lidera, jak i członka oraz potrafi zastosować w praktyce inne wybrane konteksty zarządzania (zgodnie z wybranym kursem).</t>
  </si>
  <si>
    <t>do podejmowania współdziałania w zespołach operacyjnych i projektowych, w róznych obszarach zarządzania.</t>
  </si>
  <si>
    <t>zna i rozumie istotę pracy zespołowej oraz czynniki warunkujące jej sprawność.</t>
  </si>
  <si>
    <t>jest zdolny do podejmowania współpracy w zespołach operacyjnych / projektowych i do podejmowania w nich różnych ról.</t>
  </si>
  <si>
    <t>zgłasza gotowość do współdziałania w zespołach zadaniowych, wykazuje umiejętność zawierania kompromisów i postawy empatyczne wobec innych członków zespołu.</t>
  </si>
  <si>
    <t>1/ Grupy i zespoły w organizacjach – cechy różnicujące. 
2/ Typologia grup i zespołów. 
3/ Czynniki warunkujące skuteczność i sprawnośc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</si>
  <si>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1. J. Adair, Budowanie zespołu [jak stworzyć dynamiczny zwycięski zespół, Studio Emka, 2001.
2. J. Waszkiewicz, Kierowanie zespołami, CL Consulting i Logistyka: Oficyna Wydawnicza "Nasz Dom i Ogród", 2006.</t>
  </si>
  <si>
    <t xml:space="preserve">1. Zespół - kultura - projekt, red. W. Olejniczak, Wydawnictwo Zachodniopomorskiej Szkoły Biznesu w Szczecinie, 2009. 
2. J. Appelo, Zarządzanie 3.0. Kierowanie zespołami z wykorzystaniem metodyk Agile, Helion 2016.
</t>
  </si>
  <si>
    <t>Student musi mieć zaliczone przynajmniej następujące kursy: 1/ Zachowania organizacji; 2/ Strategiczne ZZL; 3/ Negocjacje w biznesie.</t>
  </si>
  <si>
    <t>realia prowadzenia biznesu, głównie w kontekście problemów strategicznych i operacyjnych, jak również w aspektach związanych z rozwojem pracowników i rozstrzyganiem sporów wewnątrz i na zewnątrz organizacji.</t>
  </si>
  <si>
    <t>identyfikować, diagnozować i rozwiązywać wybrane problemy zarządzania, szczególnie w kontekstach strategicznym, ZZL, formalno-prawnym.</t>
  </si>
  <si>
    <t>do współpracy w zespole lub kierowania zespołem powołanym do rozwiązywania problemów zarządczych, szczególnie w kontekstach strategicznym, ZZL, formalno-prawnym.</t>
  </si>
  <si>
    <t>rozpoznaje i rozumie realia prowadzenia działalności gospodarczej w skali dużych i małych podmiotów gospodarczych.</t>
  </si>
  <si>
    <t>dysponuje adekwatną wiedzą potrzebną do identyfikacji realnych problemów firmy.</t>
  </si>
  <si>
    <t>ma praktyczne umiejętności diagnostyczne / analityczne, niezbędne do identyfikacji realnych problemów zarządzania firmą.</t>
  </si>
  <si>
    <t>potrafi współdziałać w zespole opracowującym rozwiązania naprawcze realnych problemów zarządzania firmą.</t>
  </si>
  <si>
    <t>jest zdolny do samodzielnej i / lub zespołowej analizy rzeczywiśtości, pozostaje krytyczny i selektywny wobec swoich i obcych idei, pomysłów, poglądów.</t>
  </si>
  <si>
    <t>jest gotów do podejmowania wyzwań związanych z rozwiązywaniem realnych problemów zarządzania.</t>
  </si>
  <si>
    <t xml:space="preserve">1/ Poznanie realnych problemów zarządzania na podstawie studiów przypadków prezentowanych przez praktyków biznesu; 
2/ Sesje warsztatowe i seminaryjne z praktykami biznesu oraz w ramach wizyt studyjnych w firmach; 
3/ Studia przypadków dotyczące obszarów strategicznych w poszczególnych funkcjach zarządzania;
4/ Zespołowe analizy i identyfikacje problemów;
5/ Projektowanie rozwiązań, strategii naprawczych, strategii rozwojowych. </t>
  </si>
  <si>
    <t>potrafi realizować samodzielnie zadania z praktyki coachingowej i mentoringowej.</t>
  </si>
  <si>
    <t>potrafi dawać i odbierać rekomendacje i fedback jako podmiot w procesie coachingu i mentoringu.</t>
  </si>
  <si>
    <t>posiada rozbudowane  umiejętności interpersonalne, potrafi pracować w duecie lub większej grupie, jest empatyczny i tolerancyjny.</t>
  </si>
  <si>
    <t>jest gotów do podejmowania i pełnienia roli coacha wobec współpracowników lub/i podwładnych.</t>
  </si>
  <si>
    <t xml:space="preserve">1/ Definicja i typy coachingu.Korzyści dla jednostki i organizacji wynikające z coachingu. 
2/ Narzędzia używane w coachingu. 
3/ Czynniki budowania kontaktu i zaufania. 
4/ Aktywne słuchanie, praca z celami, feedback, klaryfikacja, wartości, używanie metafory. 
5/ Spojrzenie systemowe, czyli: kiedy, gdzie i w jaki sposób działać, by uzyskać pożądany wynik w najkrótszym możliwym czasie i przy minimalnym wysiłku - zasada dźwigni. 
6/ Rodzaje pytań używanych w coachingu - m.in. "mocne pytania". 
7/ Zasady konstruowania zadań coachingowych. 
8/ Narzędzia do zmiany nieużytecznych przekonań. 
9/Specyficzne umiejętności coacha: backtracking, challenging, requesting, clarifying, championing. 
10/ Zasady "logistyczne" coachingu. 
11/ Zawieranie kontraktu, proces coachingowy w czasie, różne sposoby prowadzenia coachingu. 
12/ Mentoring - istota i zasady. 
13/ Różnice między coachingiem i mentoringiem. </t>
  </si>
  <si>
    <t xml:space="preserve">1. Sara Ireland, Ho Law, Zulfi Hussain, Psychologia coachingu. Wyd. Naukowe PWN, Warszawa 2016.
2. K. Kowalska, Skuteczny coaching : jak zostać najlepszym trenerem osobistym i zmienić życie innych na lepsze, Wydawnictwo Helion, 2011.
3. Jennifer Rogers, Coaching : podstawy umiejętności , Gdańskie Wydawnictwo Psychologiczne, 2010.
4. M. Bennewicz, A. Prelewicz, Coaching. Zestaw narzędzi, Wydawnictwo Helion 2017.
5.  M. Bennewicz, Coaching. Złote zasady, Wydawnictwo Helion 2017.
</t>
  </si>
  <si>
    <t xml:space="preserve">Fiona Eldridge, Sabine Dembkowski, Ian Hunter, Coaching kadry kierowniczej, Wyd. Naukowe PWN, Warszawa 2015.                                                                                                                                                                  </t>
  </si>
  <si>
    <t>rozumie istotę i rolę mediacji gospodarczych, posiada wiedzę o narzędziach i technikach w pracy mediatora w sporach w obrocie gospodarczym oraz w sporach pracowniczych.</t>
  </si>
  <si>
    <t>potrafi uczestniczyć w procesie mediacji i ma podstawowe umiejetności ich prowadzenia.</t>
  </si>
  <si>
    <t>posiada rozbudowane umiejętności interpersonalne, jest gotów pracować w grupie w procesach mediacyjnych.</t>
  </si>
  <si>
    <t>1/ Definicja i typy mediacji; mediacje w biznesie. 
2/ Korzyści dla jednostki i organizacji wynikające z mediacji. 
3/Narzędzia używane w mediacjach. 
4/ Czynniki budowania kontaktu i zaufania. 
5/ Aktywne słuchanie, praca ze stronami konfliktu / sporu. 
6/ Spojrzenie systemowe na proces mediacyjny. 
7/ Zasady konstruowania sesji mediacyjnych. 
8/ Narzędzia do zmiany nieużytecznych przekonań. 
9/ Specyficzne umiejętności mediatora. 
10/ Zasady "logistyczne" sesji mediacyjnej. 
11/ Dokumentacja w mediacja. 
12/ Facylitacja i jej rola w biznesie. 
13/  Zestaw technik facylitacyjnych. 
14/ Umiejętność wspomagania procesów podejmowania decyzji w organizacji. 
15/ Wspieranie myślenia innowacyjnego w zespole.</t>
  </si>
  <si>
    <t>1. A. Binsztok, Mediacje Gospodarcze, Wyd. Marina, W-wa 2014.</t>
  </si>
  <si>
    <t>1. Czy tylko sąd rozstrzygnie w sporze? - mediacja i sądownictwo polubowne. Informator o alternatywnych sposobach rozwiązywania sporów [red. nauk. Agnieszka Rękas], Warszawa, Ministerstwo Sprawiedliwości, 2010.
2. J. Bilecka, Mediacje w biznesie, Personel / Plus, styczeń 2017.
3. http://nf.pl/manager/po-co-te-mediacje,,45199,44</t>
  </si>
  <si>
    <t xml:space="preserve">W ramach seminarium dyplomowego (semestr 2) odbywa się: 
- proces badań empirycznych, 
- analiza wyników, 
- raportowanie, 
- konkludowanie, 
- rekomendacje. </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</si>
  <si>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</si>
  <si>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kluczowe pojęcia, zasady, metody i techniki zarządzania w obszarach organizacji związanych ze sprzedażą, budową konkurencyjności, jakością itp. atrybutami marketingowymi.</t>
  </si>
  <si>
    <t>diagnozować i oceniać problemy biznesu na szczeblu zarządczym i na tym tle podejmowac racjonalne decyzje operacyjne i taktyczne w obszarach dotyczących marketingu, sprzedaży, jakości.</t>
  </si>
  <si>
    <t>do samodzielnej pracy intelektualnej w zakresie decyzji operacyjnych i taktycznych w firmie, a także do podejmowania współpracy w grupie w roli lidera, bądź członka zespołu wdrażającego zmiany w obszarach marketingu i jakości.</t>
  </si>
  <si>
    <t>Zasadniczym celem modułu jest ukształtowanie praktycznych umiejętności zarządzania poszczególnymi obszarami funkcjonalnymi w organizacji. Moduł ma za zadanie wskazać znaczenie roozumienie sposobu realizacji poszczególnych funkcji w organizacji w celu straegicznego planowania jej rozwoju i zrozumienia wpływu poszczególnych obszarów na wyniki całości organizacji.</t>
  </si>
  <si>
    <t>wykazuje się kreatywnością w działaniu, potrafi samodzielnie zaplanować działania marketingowe/rynkowe.</t>
  </si>
  <si>
    <t>1. Istota planowania marketingowego. Plan marketingowy jako narzędzie planowania. Biznes plan a plan marketingowy. 
2. Struktura planu marketingowego.
3. Analiza planów marketingowych wybranych organizacji/przedsięwzięć. 
4. Warsztaty - przygotowanie projektu/planu marketingowego dla wybranego przedsięwzięcia/firmy.</t>
  </si>
  <si>
    <t>1.  Kotler Philip, Keller Kevin Lane "Marketing", Rebis sp. z o.o, 2019;
2/ J.Kall, Silna marka. Istota i kreowanie, PWE, Warszawa 2001;
3/  J. Szczepański, "Strategiczny brand marketing. Praktyczny poradnik skutecznego marketingu dla menedżerów i nie tylko. Wydanie II poszerzone", Onepress, 2018.</t>
  </si>
  <si>
    <t>1. W. Grzegorczyk, "Kreowanie i realizacja strategii marketingowych przedsiębiorstwa. Studia przypadków", Wydawnictwo Uniwersytetu Łódzkiego, 2016, 
2. P. Leśniewski, "Współpraca działu sprzedaży i marketingu", 2014.</t>
  </si>
  <si>
    <t>zna na poziomie zaawnasowanym zasady zarządzania jakością wykorzystywane w większości dzisiejszych koncepcji z wiązanych z problematyką jakości.</t>
  </si>
  <si>
    <t>zna, odróznia i rozumie takie koncepcje jak: TQM, Six Sigma i Lean Manufacturing.</t>
  </si>
  <si>
    <t>potrafi transferować strategię i cele organizacji na pracowników i procesu w obszarze jakości.</t>
  </si>
  <si>
    <t>potrafi w praktyce korzystać z technik i narzędzi jakości.</t>
  </si>
  <si>
    <t>potrafi przygotować plan doskonalania jakości.</t>
  </si>
  <si>
    <t>1. Kształtowanie jakości w strategii organizacji;
2. Metody, techniki i instrumenty jakości;
3. Praktyczne definiowanie celów biznesowych w kontekście zarządzania jakością oraz własnej ścieżki rozwoju;
4. Skuteczne zarządzanie zespołem z elementami wywierania wpływu i przekonywania do projakościowego podejścia.</t>
  </si>
  <si>
    <t>1. S. Wawak, "Zarządzanie jakością. Podstawy, systemy i narzędzia", Onepress, 2015; 
2. S. Wawal, "Zarządzanie jakością. Teoria i praktyka. Wydanie II", Onepress, 2015; 
3. A. Hamrol, "Zarządzanie jakością z przykładami ", PWN, 2007; 
4. R. Nawrat, "Doskonalenie procesów. Podejście praktyczne", Elamed, 2012.</t>
  </si>
  <si>
    <t>1. P. Miller, "Systemowe zarządzanie jakością", Difin, 2011; 
2. "Systemy zarządzania przedsiębiorstwem – techniki Lean Management i Kaizen", Wiedza i Praktyka, 2018.</t>
  </si>
  <si>
    <t>zna narzedzia określania celów sprzedażowych wraz z ich miernikami.</t>
  </si>
  <si>
    <t>potrafi przygotować strategię sprzedaży z uwzględnieniem róznorodnosci klientów i grup klientów.</t>
  </si>
  <si>
    <t>wykazuje się kreatywnością w działaniu, potrafi samodzielnie zaplanować działania sprzedażowe.</t>
  </si>
  <si>
    <t>1. Ocena rynku i możliwości rynkowych (cross-analysis, gap analysis, new market);
2. Określanie celów i strategii sprzedaży – wraz z analizą kluczowych ryzyk oraz środków działania (mapowanie w układzie produkt-rynek);
3. Pozycjonowanie oferty na tle konkurencji, wynajdywanie wyróżników sprzedażowych  i USP naszej oferty ;
4. Opracowanie planów i działań łączących strategię z praktyczną realizacją (go to market).</t>
  </si>
  <si>
    <t>1. J. Zdończyk, "2. P. Leśniewski, "Analiza wyników sprzedaży", E-book, 2014; 
2. B. Augustyn, "Budzet działów sprzedaży", E-book, 2014; 
3. R. Zych, "Lider sprzedaży. Jak angażować handlowców w aktywną sprzedaż", kontrakt osh, 2015; 
4. R. Grzybek, "Sprzedaż osobista i zarządzanie zespołem sprzedaży", E-book, 2015; 
5. B. Tracy, "Zarządzanie sprzedażą" MTBiznes, 2016.</t>
  </si>
  <si>
    <t>1. J. Vitale, "Jak wprowadzić klienta w trans kupowania. Nowa psychologia sprzedaży i marketingu", Onepress, 2008; 
2. P. Leśniewski, "Współpraca działu sprzedaży i marketingu", 2014.</t>
  </si>
  <si>
    <t>1. R. Muller, P. Rupper, Process Reengineering, Astrum, 2000.
2. M. Hammer,  J. Champy, Reengineering w przedsiębiorstwie, Neumann, 2002.
3. S. Slatter, D. Lovett, Restrukturyzacja firmy.Zarządzanie przedsiębiorstwem w sytuacjach kryzysowych, Wig-Press, 2001.</t>
  </si>
  <si>
    <t>1. L. Pacholski, W. Cempel, P. Pawlewski, Reengineering. Reformowanie procesów biznesowych i produkcyjnych w przedsiębiorstwie, Politechnika Poznańska, 2009.
2. Durlik, Restrukturyzacja procesów gospodarczych, Wydawnictwo Placet, 1998.
3. Restrukturyzacja ekonomiczna przedsiębiorstw w świetle polskiego prawa upadłościowego i naprawczego; Red. Nauk. L. Dorozik, Polskie Wydaw. Ekonomiczne, 2006.
4. M. Gibbert, Strategy making in a crisis : from analysis to imagination, Edward Elgar, 2010.</t>
  </si>
  <si>
    <t>1/ Pojęcie reeingineeringu oraz BPR; 
2/ Fazy procesu, w tym: 
  - Wybór procesu do reengineeringu;  
   - Zdefiniowanie celu doskonalenia; 
   - Rozwój wizji i przyszłych celów procesu; 
   - Zdefiniowanie czynnika początkowego; 
   - Wybór i wdrożenie metody projektowania potencjalnych, przyszłych rozwiązań; 
   - Pilotowe (symulacyjne) rozwiązanie; 
   - Analizy kosztów/korzyści; 
   - Wdrożenie rozwiązania BPR; 
   - Pomiar rezultatów; 
3/ Zasady BPR; 
4/ Wady i zalety BPR; 
5/ Zjawiska kryzysowe i kryzys w firmie; 
6/ Restrukturyzacja sanacyjna jako działanie antykryzysowe; 
7/ Projektowanie procesu restrukturyzacji; 
8/ Zasady wdrażania restrukturyzacji; 
9/ Sanacja i rozwój jako cele restrukturyzacji; 
10/ Inne typy restrukturyzacji.</t>
  </si>
  <si>
    <t>1/ Istota innowacyjności i procesu innowacji; 
2/ Motywy, cechy i rodzaje innowacyjności; 
3/ Wewnętrzne uwarunkowania innowacyjności i kultura innowacji w firmie; 
4/ Zewnętrzne uwarunkowania procesów innowacji; 
5/ Metody i narzędzia innowacyjnego zarządzania; 
6/ Klasyczne i nowoczesne podejścia do procesu innowacji; 
7/ Projektowanie i wdrażanie strategii innowacyjnej; 
8/ Innowacyjność jako atrybut współczesnych modeli biznesowych.</t>
  </si>
  <si>
    <t>1. W. Janasz Innowacje w modelach działalności przedsiębiorstw, Wydawnictwo Naukowe Uniwersytetu Szczecińskiego, 2003.
2. S. Skowroński, Innowacje : doświadczenia krajów wysoko rozwiniętych czyli szansa dla każdej firmy,  Centrum Kreowania Liderów, 2009.
3. JASIŃSKI, Innowacje i transfer techniki w procesie, Difin, 2006.</t>
  </si>
  <si>
    <t>1/ Współczesny kontekst i znaczenie strategii organizacji; 
2/ Model biznesowy a strategia biznesu; 
3/ Koncepcje strategii inkrementalnych; 
4/ Era chaosu i niepredyktywność a zarządzanie strategiczne w firmie; 
5/ Poza schematem strategii klasycznych; 
6/ Oryginalne koncepcje strategii w firmach (Blue Ocean, BPR, ...); 
7/ Organizacje inteligentne jako model strategiczny; 
8/ Wirtualizacja biznesu jako strategiczny trend; 
9/ Techniki i narzedzia w nowoczesnym zarządzaniu strategicznym (BSC).</t>
  </si>
  <si>
    <t>1. Zelek, Strategie biznesu : od klasyki do postmodernizmu w zarządzaniu, Wydawnictwo Zachodniopomorskiej Szkoły Biznesu, 2008.
2. Drucker P., Zarządzanie w XXI wieku, Muza SA, Warszawa 2000.
3. M. Cisewska-Mlinaric, K. Obłój, A. Wąsowska, Strategia korporacji, Wolters Kluwer, 2015.
4. Allaire Y., Firsirotue M.E.: Myślenie strategiczne, PWN, Warszawa 2000.
5. Obłój K., Strategie organizacji. W poszukiwaniu trwałej przewagi konkurencyjnej, PWE, Warszawa 2007.</t>
  </si>
  <si>
    <t>1. M, Aluchna, Strategies of sustainable business; Szkoła Główna Handlowa w Warszawie, 2015.
2. D. Chaffey, E-business and e-commerce management: strategy, implementation and practice, Prentice Hall, 2009.
3. Ch. Hill, G. R. Jones, Strategic management theory: an integrated approach, Houghton Mifflin Company, 2004.
4. R. Kaplan, D.P. Norton, Strategiczna karta wyników: jak przełożyć strategię na działanie.; Wydawnictwo Naukowe PWN, 2002.
5. G. Kenny, Strategic planning and performance management: develop and measure winning strategy,  Elsevier Butterworth-Heinemann, 2005.
6. W. Chan Kim, R. Mauborgne, Strategia błękitnego oceanu: jak stworzyć wolną przestrzeń rynkową i sprawić, by konkurencja stała się nieistotna, Wydawnictwo MT Biznes, 2005.</t>
  </si>
  <si>
    <t>kluczowe pojęcia i zasady zarządzania na szczbelu strategicznym, z uwzględnieniem najważniejszych wyzwań współczesnego biznesu, tj: innowacyjność, konkurencyjność, współczesne modele biznesu, wirtualizacja, zmiany strategiczne w organizacjach i otoczeniu, procesy reengineeringu.</t>
  </si>
  <si>
    <t>diagnozować i oceniać problemy biznesu na szczeblu zarządczym i na tym tle podejmowac racjonalne decyzje strategiczne.</t>
  </si>
  <si>
    <t>do samodzielnej pracy intelektualnej w zakresie decyzji strategicznych w firmie, a także do podejmowania współpracy w grupie w roli lidera, bądź członka zespołu wdrażającego zmiany strategiczne w firmach.</t>
  </si>
  <si>
    <t>Celem modułu  jest doskonalenie wiedzy, praktycznych umiejętności specjalistycznych i kompetencji miękkich niezbędnych do zarządzania organizacją, szczególnie w kontekście kreowania sieci relacji interpersonalnych i międzyoirganizacyjnych oraz wdrażania polityki CSR.</t>
  </si>
  <si>
    <t>realia prowadzenia biznesu, głównie w kontekście konieczności współdziałania, tworzenia relacji międzyaorganizacyjnych i funkcjonowania w zgodzie z ideą CSR.</t>
  </si>
  <si>
    <t>w praktyce projektować i sterować procesami kooperacji wewnątrz i na zewnątrz organizacji oraz procesami funkcjonowania w zgodzie z ideą CSR.</t>
  </si>
  <si>
    <t>do współpracy w zespole w organizacji i poza nią w celu budowania relacji i kooperacji oraz w kontekście budowania biznesu odpowiedzialnego społecznie.</t>
  </si>
  <si>
    <t>wie czym jest networking i rozumie jego cel, przebieg i czynniki skuteczności.</t>
  </si>
  <si>
    <t>zna i rozpoznaje rózne techniki networkingowe.</t>
  </si>
  <si>
    <t>portrafi wykorzystywać techniki networkingowe w swoim życiu zawodowym i osobistym.</t>
  </si>
  <si>
    <t>potrafi podtrzymywać relacje po spotkaniu.</t>
  </si>
  <si>
    <t>potrafi rozwijać już zbudowaną relację aby przynosiła efektywne rezultaty .</t>
  </si>
  <si>
    <t>jest świadomy znaczenia pielęgnowania relacji biznesowej w celu kształtowania swojej ściezki zawodowej.</t>
  </si>
  <si>
    <t>jest gotów nawiązywać rozmowę z drugą osobą w taki sposób, aby spotkanie było ciekawe i efektywne.</t>
  </si>
  <si>
    <t>1. Podstawy networkingu; 
2. Marketing, networking, sprzedaż - wykorzystywanie networkingu w relacjach biznesowych; 
3. Techniki i narzędzia networkingowe; 
4. Przygotowanie networkingu.</t>
  </si>
  <si>
    <t>1. G. Turniak, "Profesjonalny networking, kontakty które procentują", Akademia Rekomendacji, Warszawa, 2016.
2. G. Turniak, W. Antosiewiczem “Praktyczny poradnik networkingu. Zbuduj sieć trwałych kontaktów biznesowych”, Warszawa, Onepress, 2018.</t>
  </si>
  <si>
    <t>M. Gnyszka, "Dlaczego networking nie działa i co musisz zrobić, by to zmienić", Onepress, 2017.</t>
  </si>
  <si>
    <t>zna na poziomie zaawansowanym i rozumie istotę i celowość stosowania polityki CSR w biznesie; zna metodykę jej wdrażania i obszary oddziaływania.</t>
  </si>
  <si>
    <t>potrafi przedstawić podstawowe definicje i pojęcia z zakresu CSR oraz wskaźniki i zasady oceny.</t>
  </si>
  <si>
    <t>potrafi przygotować projekt polityki społecznej odpowiedzialności biznesu oraz zaprojektować proces jej wdrożenia.</t>
  </si>
  <si>
    <t>ma praktyczną umiejętność oceniania wpływu CSR na firmę oraz przygotowywania raportu GRI.</t>
  </si>
  <si>
    <t>jest gotów do współpracy w zespole lub przewodzenia zespołowi realizującemu politykę CSR w firmie.</t>
  </si>
  <si>
    <t>1/ Definicje i pojęcia z zakresu Społecznej Odpowiedzialności Biznesu CSR.
2/ Idea i polityka CSR w Polsce i na świecie.
3/ Metodyka, obszary wpływu, wskaźniki i zasady oceny  (ISO 26000, metodyka CSR,narzędzia raportowania CSR – wskaźniki GRI.
4/ Wpływ społecznej odpowiedzialności firm na jej konkurencyjność i postrzeganie.
5/ Projektowanie i wdrażanie polityki CSR w firmie.</t>
  </si>
  <si>
    <t>1. K. Buglewicz, Społeczna odpowiedzialność biznesu. Nowa wartość konkurencyjna, PWE, Warszawa 2017.
2. Wolak-Tuzimek A., Społeczna odpowiedzialność przedsiębiorstwa a konkurencyjność przedsiębiorstw, CeDeWu Sp.z o.o. , 2019.
3. Gasparski W, Biznes, etyka, odpowiedzialność, PWN, Warszawa 2019.
4. Społeczna odpowiedzialność przedsiębiorstw,  red. Bogusław Kaczmarek, Wydawnictwo Uniwersytetu Łódzkiego, 2013.
5. Paliwoda-Matiolańska A., Odpowiedzialność społeczna w procesie zarządzania przedsiębiorstwem, C.H. Beck, 2014.</t>
  </si>
  <si>
    <t>1.  http://odpowiedzialnybiznes.pl/hasla-encyklopedii/spoleczna-odpowiedzialnosc-biznesu-csr/
2. https://www.parp.gov.pl/csr</t>
  </si>
  <si>
    <t>zna i rozumie znaczenie i zasady oraz techniki autoprezentacji i wystąpień publicznych.</t>
  </si>
  <si>
    <t>ma praktyczne umięjętności projektowania, strukturyzowania i przeprowadzania wystąpienia przed publicznością z użyciem adekwatnych technik i zabiegów efektywnościowych.</t>
  </si>
  <si>
    <t>jest zdolny i gotowy do komunikowania określonych treści w sposób perswazyjny, skuteczny, empatyczny zgodnie z zasdadami wystąpień publicznych.</t>
  </si>
  <si>
    <t>1/ Prezentacje biznesowe i wystąpienia publiczne.
2/ Projektowanie przekazu.
3/ Techniki perswazji.
4/ Perswazyjne struktury wystąpień.
5/ Stosowanie zabiegów retorycznych.
6/ Techniki aktorskie – modulacja głosu; ekspresja.
7/ Techniki naturalnej ekspresji mowy ciała.
8/ Techniki budowania autorytetu krótkie formy wystąpień przed mediami (wywiady, TV, konferencje prasowe, eventy).
9/ Reakcje na na trudne pytania i zarzuty.
10/ Budowanie autorytetu.</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</si>
  <si>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</si>
  <si>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W ramach seminarium dyplomowego (semestr 3) odbywa się: 
- opracowanie studiów literaturowych, 
- strukturyzowanie i integrowanie części teoretycznej z częścią empiryczną, 
- wnioskowanie, 
- redakcja i skład pracy. </t>
  </si>
  <si>
    <t>zal. bez oceny</t>
  </si>
  <si>
    <t>Business Case Studies</t>
  </si>
  <si>
    <t>niedostateczny &lt; 51%</t>
  </si>
  <si>
    <t>Moduł aktywności praktycznej (MBA)</t>
  </si>
  <si>
    <t>niestacjonarne</t>
  </si>
  <si>
    <t>2020/2021</t>
  </si>
  <si>
    <t xml:space="preserve"> dr D. Majewska-Bielecka</t>
  </si>
  <si>
    <t>1.Strategiczne metody zarządzania logistyką międzynarodową.
2.Formy handlu zagranicznego.
3.Nawiązywanie kontaktów z partnerami zagranicznym.
4.Metody wyboru i oceny kontrahentów w międzynarodowych procesach logistycznych.
5.Organizacja handlu zagranicznego w przedsiębiorstwach logistycznych.
6.Modelowanie i optymalizacja systemów i procesów logistycznych w handlu międzynarodowym.
7.Transport i spedycja towarów w obrocie międzynarodowym.
8.Decyzje dotyczące zapasów i magazynowania w wymiarze międzynarodowym.
9.Ryzyko w handlu międzynarodowym - praktyczne metody niwelowania ryzyk w transakcjach i operacjach logistycznych.
10.Technologie identyfikacji towarowej wspomagające funkcjonowanie międzynarodowych łańcuchów dostaw.
11.Globalne łańcuchy i sieci dostaw.</t>
  </si>
  <si>
    <t>1/ Rymarczyk J., Handel zagraniczny. Organizacja i technika, PWE, Warszawa 2017.
2/ Dudziński J., Handel zagraniczny - wybrane problemy. Zachodniopomorska Szkoła Biznesu, Szczecin 2006.
3/ Gołemska E., Logistyka międzynarodowa, PWN, Warszawa 2020.
4/ Marciniak-Neider D., Warunki dostaw towarów w handlu zagranicznym, Polska Izby Spedycji i Logistyki, Gdynia 2020.</t>
  </si>
  <si>
    <t>1/ Stępień B. (red.), Handel zagraniczny - poradnik dla praktyków, Polskie Wydawnictwo Ekonomiczne, Warszawa 2007.
2/ Brdulak H. (red), Logistyka przyszłości, PWE, Warszawa 2012.
3/ Topritzhofer E., International Business Transactions: Risk Analysis and Tools for Risk Management, Finance and Investment Services, 2010.
4/ Sikorski A., Transport i spedycja międzynarodowa w handlu zagranicznym, Ośrodek Doradztwa i Doskonalenia Kadr, Gdańsk 2013.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</si>
</sst>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theme="1"/>
      <name val="Calibri"/>
      <family val="2"/>
      <charset val="238"/>
      <scheme val="minor"/>
    </font>
    <font>
      <sz val="11"/>
      <color rgb="FFFF0000"/>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rgb="FF000000"/>
      <name val="Calibri"/>
      <family val="2"/>
      <charset val="238"/>
    </font>
    <font>
      <sz val="11"/>
      <name val="Calibri"/>
      <family val="2"/>
      <charset val="238"/>
    </font>
    <font>
      <b/>
      <sz val="11"/>
      <name val="Calibri"/>
      <family val="2"/>
      <charset val="238"/>
    </font>
    <font>
      <b/>
      <sz val="11"/>
      <color rgb="FF000000"/>
      <name val="Century Gothic"/>
      <family val="2"/>
      <charset val="238"/>
    </font>
    <font>
      <sz val="11"/>
      <color rgb="FF833C0C"/>
      <name val="Calibri"/>
      <family val="2"/>
      <charset val="238"/>
    </font>
    <font>
      <b/>
      <sz val="14"/>
      <color rgb="FF833C0C"/>
      <name val="Century Gothic"/>
      <family val="2"/>
      <charset val="238"/>
    </font>
    <font>
      <i/>
      <sz val="10"/>
      <color rgb="FF833C0C"/>
      <name val="Calibri"/>
      <family val="2"/>
      <charset val="238"/>
    </font>
    <font>
      <b/>
      <sz val="10"/>
      <color rgb="FF000000"/>
      <name val="Century Gothic"/>
      <family val="2"/>
      <charset val="238"/>
    </font>
    <font>
      <b/>
      <sz val="14"/>
      <name val="Calibri"/>
      <family val="2"/>
      <charset val="238"/>
    </font>
    <font>
      <b/>
      <sz val="12"/>
      <name val="Calibri"/>
      <family val="2"/>
      <charset val="238"/>
    </font>
    <font>
      <i/>
      <sz val="10"/>
      <color rgb="FF632523"/>
      <name val="Calibri"/>
      <family val="2"/>
      <charset val="238"/>
    </font>
    <font>
      <b/>
      <sz val="12"/>
      <color rgb="FF000000"/>
      <name val="Century Gothic"/>
      <family val="2"/>
      <charset val="238"/>
    </font>
    <font>
      <sz val="11"/>
      <color theme="1"/>
      <name val="Calibri"/>
      <family val="2"/>
      <charset val="238"/>
    </font>
    <font>
      <sz val="10"/>
      <name val="Calibri"/>
      <family val="2"/>
      <charset val="238"/>
    </font>
    <font>
      <b/>
      <sz val="14"/>
      <color rgb="FF000000"/>
      <name val="Century Gothic"/>
      <family val="2"/>
      <charset val="238"/>
    </font>
    <font>
      <i/>
      <sz val="11"/>
      <color rgb="FF000000"/>
      <name val="Calibri"/>
      <family val="2"/>
      <charset val="238"/>
    </font>
    <font>
      <i/>
      <sz val="11"/>
      <name val="Calibri"/>
      <family val="2"/>
      <charset val="238"/>
    </font>
    <font>
      <sz val="8"/>
      <color rgb="FF000000"/>
      <name val="Calibri"/>
      <family val="2"/>
      <charset val="238"/>
      <scheme val="minor"/>
    </font>
    <font>
      <b/>
      <i/>
      <u/>
      <sz val="12"/>
      <color theme="4" tint="-0.499984740745262"/>
      <name val="Century Gothic"/>
      <family val="2"/>
      <charset val="238"/>
    </font>
    <font>
      <b/>
      <i/>
      <u/>
      <sz val="12"/>
      <color rgb="FF203764"/>
      <name val="Century Gothic"/>
      <family val="2"/>
      <charset val="238"/>
    </font>
    <font>
      <sz val="11"/>
      <color rgb="FF000000"/>
      <name val="Calibri"/>
      <family val="2"/>
      <charset val="238"/>
    </font>
    <font>
      <sz val="10"/>
      <color theme="1"/>
      <name val="Century Gothic"/>
      <family val="2"/>
      <charset val="238"/>
    </font>
    <font>
      <i/>
      <sz val="11"/>
      <color theme="5" tint="-0.499984740745262"/>
      <name val="Calibri"/>
      <family val="2"/>
      <charset val="238"/>
      <scheme val="minor"/>
    </font>
    <font>
      <sz val="10"/>
      <color rgb="FF000000"/>
      <name val="Century Gothic"/>
      <family val="2"/>
      <charset val="238"/>
    </font>
    <font>
      <i/>
      <sz val="11"/>
      <color rgb="FF833C0C"/>
      <name val="Calibri"/>
      <family val="2"/>
      <charset val="238"/>
    </font>
    <font>
      <b/>
      <sz val="13"/>
      <name val="Century Gothic"/>
      <family val="2"/>
      <charset val="238"/>
    </font>
    <font>
      <b/>
      <i/>
      <u/>
      <sz val="12"/>
      <name val="Calibri"/>
      <family val="2"/>
      <charset val="238"/>
      <scheme val="minor"/>
    </font>
    <font>
      <b/>
      <u/>
      <sz val="12"/>
      <name val="Calibri"/>
      <family val="2"/>
      <charset val="238"/>
      <scheme val="minor"/>
    </font>
    <font>
      <sz val="11"/>
      <color theme="1"/>
      <name val="Calibri"/>
      <family val="2"/>
      <charset val="238"/>
      <scheme val="minor"/>
    </font>
    <font>
      <b/>
      <sz val="16"/>
      <color rgb="FF0094C8"/>
      <name val="Calibri"/>
      <family val="2"/>
      <charset val="238"/>
      <scheme val="minor"/>
    </font>
    <font>
      <b/>
      <sz val="14"/>
      <color rgb="FF0094C8"/>
      <name val="Calibri"/>
      <family val="2"/>
      <charset val="238"/>
      <scheme val="minor"/>
    </font>
    <font>
      <b/>
      <sz val="18"/>
      <color rgb="FFBC043D"/>
      <name val="Calibri"/>
      <family val="2"/>
      <charset val="238"/>
      <scheme val="minor"/>
    </font>
  </fonts>
  <fills count="34">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ABABFF"/>
        <bgColor indexed="64"/>
      </patternFill>
    </fill>
    <fill>
      <patternFill patternType="solid">
        <fgColor rgb="FFFFFF4B"/>
        <bgColor indexed="64"/>
      </patternFill>
    </fill>
    <fill>
      <patternFill patternType="solid">
        <fgColor rgb="FFA7CF8B"/>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FEFBCE"/>
        <bgColor indexed="64"/>
      </patternFill>
    </fill>
    <fill>
      <patternFill patternType="solid">
        <fgColor theme="7" tint="0.3999450666829432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FF"/>
        <bgColor rgb="FF000000"/>
      </patternFill>
    </fill>
    <fill>
      <patternFill patternType="solid">
        <fgColor rgb="FFFEFBCE"/>
        <bgColor rgb="FF000000"/>
      </patternFill>
    </fill>
    <fill>
      <patternFill patternType="solid">
        <fgColor rgb="FFFFFF00"/>
        <bgColor indexed="64"/>
      </patternFill>
    </fill>
    <fill>
      <patternFill patternType="solid">
        <fgColor rgb="FF833C0C"/>
        <bgColor rgb="FF000000"/>
      </patternFill>
    </fill>
    <fill>
      <patternFill patternType="solid">
        <fgColor rgb="FFFFE699"/>
        <bgColor rgb="FF000000"/>
      </patternFill>
    </fill>
    <fill>
      <patternFill patternType="solid">
        <fgColor rgb="FFFFD966"/>
        <bgColor rgb="FF000000"/>
      </patternFill>
    </fill>
    <fill>
      <patternFill patternType="solid">
        <fgColor rgb="FFFFE699"/>
        <bgColor indexed="64"/>
      </patternFill>
    </fill>
  </fills>
  <borders count="16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style="medium">
        <color theme="5" tint="-0.499984740745262"/>
      </right>
      <top/>
      <bottom/>
      <diagonal/>
    </border>
    <border>
      <left style="medium">
        <color theme="5" tint="-0.499984740745262"/>
      </left>
      <right/>
      <top/>
      <bottom style="medium">
        <color theme="5" tint="-0.499984740745262"/>
      </bottom>
      <diagonal/>
    </border>
    <border>
      <left/>
      <right style="medium">
        <color theme="5" tint="-0.499984740745262"/>
      </right>
      <top/>
      <bottom style="medium">
        <color theme="5" tint="-0.499984740745262"/>
      </bottom>
      <diagonal/>
    </border>
    <border>
      <left style="thin">
        <color rgb="FF833C0C"/>
      </left>
      <right/>
      <top style="medium">
        <color rgb="FF833C0C"/>
      </top>
      <bottom/>
      <diagonal/>
    </border>
    <border>
      <left/>
      <right/>
      <top style="medium">
        <color rgb="FF833C0C"/>
      </top>
      <bottom/>
      <diagonal/>
    </border>
    <border>
      <left/>
      <right style="thin">
        <color rgb="FF833C0C"/>
      </right>
      <top style="medium">
        <color rgb="FF833C0C"/>
      </top>
      <bottom/>
      <diagonal/>
    </border>
    <border>
      <left style="thin">
        <color rgb="FF833C0C"/>
      </left>
      <right/>
      <top/>
      <bottom/>
      <diagonal/>
    </border>
    <border>
      <left/>
      <right style="thin">
        <color rgb="FF833C0C"/>
      </right>
      <top/>
      <bottom/>
      <diagonal/>
    </border>
    <border>
      <left style="thin">
        <color rgb="FF833C0C"/>
      </left>
      <right/>
      <top/>
      <bottom style="thin">
        <color rgb="FF833C0C"/>
      </bottom>
      <diagonal/>
    </border>
    <border>
      <left/>
      <right/>
      <top/>
      <bottom style="thin">
        <color rgb="FF833C0C"/>
      </bottom>
      <diagonal/>
    </border>
    <border>
      <left/>
      <right style="thin">
        <color rgb="FF833C0C"/>
      </right>
      <top/>
      <bottom style="thin">
        <color rgb="FF833C0C"/>
      </bottom>
      <diagonal/>
    </border>
    <border>
      <left style="thin">
        <color rgb="FF833C0C"/>
      </left>
      <right/>
      <top style="thin">
        <color rgb="FF833C0C"/>
      </top>
      <bottom/>
      <diagonal/>
    </border>
    <border>
      <left/>
      <right/>
      <top style="thin">
        <color rgb="FF833C0C"/>
      </top>
      <bottom/>
      <diagonal/>
    </border>
    <border>
      <left/>
      <right style="thin">
        <color rgb="FF833C0C"/>
      </right>
      <top style="thin">
        <color rgb="FF833C0C"/>
      </top>
      <bottom/>
      <diagonal/>
    </border>
    <border>
      <left style="thin">
        <color rgb="FF833C0C"/>
      </left>
      <right/>
      <top style="medium">
        <color rgb="FF833C0C"/>
      </top>
      <bottom style="hair">
        <color rgb="FF833C0C"/>
      </bottom>
      <diagonal/>
    </border>
    <border>
      <left/>
      <right/>
      <top style="medium">
        <color rgb="FF833C0C"/>
      </top>
      <bottom style="hair">
        <color rgb="FF833C0C"/>
      </bottom>
      <diagonal/>
    </border>
    <border>
      <left/>
      <right style="medium">
        <color rgb="FF833C0C"/>
      </right>
      <top style="medium">
        <color rgb="FF833C0C"/>
      </top>
      <bottom style="hair">
        <color rgb="FF833C0C"/>
      </bottom>
      <diagonal/>
    </border>
    <border>
      <left style="thin">
        <color rgb="FF833C0C"/>
      </left>
      <right/>
      <top style="hair">
        <color rgb="FF833C0C"/>
      </top>
      <bottom style="hair">
        <color rgb="FF833C0C"/>
      </bottom>
      <diagonal/>
    </border>
    <border>
      <left/>
      <right/>
      <top style="hair">
        <color rgb="FF833C0C"/>
      </top>
      <bottom style="hair">
        <color rgb="FF833C0C"/>
      </bottom>
      <diagonal/>
    </border>
    <border>
      <left/>
      <right style="medium">
        <color rgb="FF833C0C"/>
      </right>
      <top style="hair">
        <color rgb="FF833C0C"/>
      </top>
      <bottom style="hair">
        <color rgb="FF833C0C"/>
      </bottom>
      <diagonal/>
    </border>
    <border>
      <left style="thin">
        <color rgb="FF833C0C"/>
      </left>
      <right/>
      <top style="hair">
        <color rgb="FF833C0C"/>
      </top>
      <bottom style="thin">
        <color rgb="FF833C0C"/>
      </bottom>
      <diagonal/>
    </border>
    <border>
      <left/>
      <right/>
      <top style="hair">
        <color rgb="FF833C0C"/>
      </top>
      <bottom style="thin">
        <color rgb="FF833C0C"/>
      </bottom>
      <diagonal/>
    </border>
    <border>
      <left/>
      <right style="medium">
        <color rgb="FF833C0C"/>
      </right>
      <top style="hair">
        <color rgb="FF833C0C"/>
      </top>
      <bottom style="thin">
        <color rgb="FF833C0C"/>
      </bottom>
      <diagonal/>
    </border>
    <border>
      <left style="thin">
        <color rgb="FF833C0C"/>
      </left>
      <right/>
      <top style="thin">
        <color rgb="FF833C0C"/>
      </top>
      <bottom style="hair">
        <color rgb="FF833C0C"/>
      </bottom>
      <diagonal/>
    </border>
    <border>
      <left/>
      <right/>
      <top style="thin">
        <color rgb="FF833C0C"/>
      </top>
      <bottom style="hair">
        <color rgb="FF833C0C"/>
      </bottom>
      <diagonal/>
    </border>
    <border>
      <left/>
      <right style="medium">
        <color rgb="FF833C0C"/>
      </right>
      <top style="thin">
        <color rgb="FF833C0C"/>
      </top>
      <bottom style="hair">
        <color rgb="FF833C0C"/>
      </bottom>
      <diagonal/>
    </border>
    <border>
      <left style="thin">
        <color rgb="FF833C0C"/>
      </left>
      <right/>
      <top/>
      <bottom style="medium">
        <color rgb="FF833C0C"/>
      </bottom>
      <diagonal/>
    </border>
    <border>
      <left/>
      <right/>
      <top/>
      <bottom style="medium">
        <color rgb="FF833C0C"/>
      </bottom>
      <diagonal/>
    </border>
    <border>
      <left/>
      <right style="thin">
        <color rgb="FF833C0C"/>
      </right>
      <top/>
      <bottom style="medium">
        <color rgb="FF833C0C"/>
      </bottom>
      <diagonal/>
    </border>
    <border>
      <left style="thin">
        <color rgb="FF833C0C"/>
      </left>
      <right/>
      <top style="hair">
        <color rgb="FF833C0C"/>
      </top>
      <bottom style="medium">
        <color rgb="FF833C0C"/>
      </bottom>
      <diagonal/>
    </border>
    <border>
      <left/>
      <right/>
      <top style="hair">
        <color rgb="FF833C0C"/>
      </top>
      <bottom style="medium">
        <color rgb="FF833C0C"/>
      </bottom>
      <diagonal/>
    </border>
    <border>
      <left/>
      <right style="medium">
        <color rgb="FF833C0C"/>
      </right>
      <top style="hair">
        <color rgb="FF833C0C"/>
      </top>
      <bottom style="medium">
        <color rgb="FF833C0C"/>
      </bottom>
      <diagonal/>
    </border>
    <border>
      <left style="thin">
        <color rgb="FF833C0C"/>
      </left>
      <right/>
      <top style="thin">
        <color rgb="FF833C0C"/>
      </top>
      <bottom style="thin">
        <color rgb="FF833C0C"/>
      </bottom>
      <diagonal/>
    </border>
    <border>
      <left/>
      <right/>
      <top style="thin">
        <color rgb="FF833C0C"/>
      </top>
      <bottom style="thin">
        <color rgb="FF833C0C"/>
      </bottom>
      <diagonal/>
    </border>
    <border>
      <left/>
      <right style="medium">
        <color rgb="FF833C0C"/>
      </right>
      <top style="thin">
        <color rgb="FF833C0C"/>
      </top>
      <bottom style="thin">
        <color rgb="FF833C0C"/>
      </bottom>
      <diagonal/>
    </border>
    <border>
      <left style="thin">
        <color rgb="FF833C0C"/>
      </left>
      <right style="thin">
        <color rgb="FF833C0C"/>
      </right>
      <top style="thin">
        <color rgb="FF833C0C"/>
      </top>
      <bottom style="thin">
        <color rgb="FF833C0C"/>
      </bottom>
      <diagonal/>
    </border>
    <border>
      <left style="thin">
        <color rgb="FF833C0C"/>
      </left>
      <right style="medium">
        <color rgb="FF833C0C"/>
      </right>
      <top style="thin">
        <color rgb="FF833C0C"/>
      </top>
      <bottom style="thin">
        <color rgb="FF833C0C"/>
      </bottom>
      <diagonal/>
    </border>
    <border>
      <left/>
      <right style="thin">
        <color rgb="FF833C0C"/>
      </right>
      <top style="thin">
        <color rgb="FF833C0C"/>
      </top>
      <bottom style="thin">
        <color rgb="FF833C0C"/>
      </bottom>
      <diagonal/>
    </border>
    <border>
      <left style="medium">
        <color rgb="FF833C0C"/>
      </left>
      <right style="thin">
        <color rgb="FF833C0C"/>
      </right>
      <top style="medium">
        <color rgb="FF833C0C"/>
      </top>
      <bottom style="thin">
        <color rgb="FF833C0C"/>
      </bottom>
      <diagonal/>
    </border>
    <border>
      <left style="thin">
        <color rgb="FF833C0C"/>
      </left>
      <right style="thin">
        <color rgb="FF833C0C"/>
      </right>
      <top style="medium">
        <color rgb="FF833C0C"/>
      </top>
      <bottom style="thin">
        <color rgb="FF833C0C"/>
      </bottom>
      <diagonal/>
    </border>
    <border>
      <left style="thin">
        <color rgb="FF833C0C"/>
      </left>
      <right style="medium">
        <color rgb="FF833C0C"/>
      </right>
      <top style="medium">
        <color rgb="FF833C0C"/>
      </top>
      <bottom style="thin">
        <color rgb="FF833C0C"/>
      </bottom>
      <diagonal/>
    </border>
    <border>
      <left style="medium">
        <color rgb="FF833C0C"/>
      </left>
      <right style="thin">
        <color rgb="FF833C0C"/>
      </right>
      <top style="thin">
        <color rgb="FF833C0C"/>
      </top>
      <bottom style="thin">
        <color rgb="FF833C0C"/>
      </bottom>
      <diagonal/>
    </border>
    <border>
      <left style="medium">
        <color rgb="FF833C0C"/>
      </left>
      <right style="thin">
        <color rgb="FF833C0C"/>
      </right>
      <top style="thin">
        <color rgb="FF833C0C"/>
      </top>
      <bottom style="medium">
        <color rgb="FF833C0C"/>
      </bottom>
      <diagonal/>
    </border>
    <border>
      <left style="medium">
        <color rgb="FF833C0C"/>
      </left>
      <right style="thin">
        <color rgb="FF833C0C"/>
      </right>
      <top style="medium">
        <color rgb="FF833C0C"/>
      </top>
      <bottom/>
      <diagonal/>
    </border>
    <border>
      <left style="medium">
        <color rgb="FF833C0C"/>
      </left>
      <right style="thin">
        <color rgb="FF833C0C"/>
      </right>
      <top/>
      <bottom/>
      <diagonal/>
    </border>
    <border>
      <left style="medium">
        <color rgb="FF833C0C"/>
      </left>
      <right style="thin">
        <color rgb="FF833C0C"/>
      </right>
      <top/>
      <bottom style="thin">
        <color rgb="FF833C0C"/>
      </bottom>
      <diagonal/>
    </border>
    <border>
      <left style="thin">
        <color rgb="FF833C0C"/>
      </left>
      <right style="thin">
        <color rgb="FF833C0C"/>
      </right>
      <top style="thin">
        <color rgb="FF833C0C"/>
      </top>
      <bottom/>
      <diagonal/>
    </border>
    <border>
      <left style="thin">
        <color rgb="FF833C0C"/>
      </left>
      <right style="thin">
        <color rgb="FF833C0C"/>
      </right>
      <top/>
      <bottom/>
      <diagonal/>
    </border>
    <border>
      <left style="thin">
        <color rgb="FF833C0C"/>
      </left>
      <right style="thin">
        <color rgb="FF833C0C"/>
      </right>
      <top/>
      <bottom style="thin">
        <color rgb="FF833C0C"/>
      </bottom>
      <diagonal/>
    </border>
    <border>
      <left style="medium">
        <color rgb="FF833C0C"/>
      </left>
      <right/>
      <top style="thin">
        <color rgb="FF833C0C"/>
      </top>
      <bottom style="thin">
        <color rgb="FF833C0C"/>
      </bottom>
      <diagonal/>
    </border>
    <border>
      <left style="thin">
        <color rgb="FF833C0C"/>
      </left>
      <right style="thin">
        <color rgb="FF833C0C"/>
      </right>
      <top style="thin">
        <color rgb="FF833C0C"/>
      </top>
      <bottom style="medium">
        <color rgb="FF833C0C"/>
      </bottom>
      <diagonal/>
    </border>
    <border>
      <left style="thin">
        <color rgb="FF833C0C"/>
      </left>
      <right style="medium">
        <color rgb="FF833C0C"/>
      </right>
      <top style="thin">
        <color rgb="FF833C0C"/>
      </top>
      <bottom style="medium">
        <color rgb="FF833C0C"/>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rgb="FF833C0C"/>
      </left>
      <right/>
      <top style="hair">
        <color rgb="FF833C0C"/>
      </top>
      <bottom/>
      <diagonal/>
    </border>
    <border>
      <left/>
      <right/>
      <top style="hair">
        <color rgb="FF833C0C"/>
      </top>
      <bottom/>
      <diagonal/>
    </border>
    <border>
      <left/>
      <right style="medium">
        <color rgb="FF833C0C"/>
      </right>
      <top style="hair">
        <color rgb="FF833C0C"/>
      </top>
      <bottom/>
      <diagonal/>
    </border>
    <border>
      <left style="thin">
        <color theme="5" tint="-0.499984740745262"/>
      </left>
      <right style="medium">
        <color theme="5" tint="-0.499984740745262"/>
      </right>
      <top/>
      <bottom style="thin">
        <color theme="5" tint="-0.499984740745262"/>
      </bottom>
      <diagonal/>
    </border>
    <border>
      <left style="thin">
        <color rgb="FF833C0C"/>
      </left>
      <right/>
      <top style="medium">
        <color theme="5" tint="-0.499984740745262"/>
      </top>
      <bottom/>
      <diagonal/>
    </border>
    <border>
      <left/>
      <right style="thin">
        <color rgb="FF833C0C"/>
      </right>
      <top style="medium">
        <color theme="5" tint="-0.499984740745262"/>
      </top>
      <bottom/>
      <diagonal/>
    </border>
    <border>
      <left style="thin">
        <color rgb="FF833C0C"/>
      </left>
      <right/>
      <top style="medium">
        <color theme="5" tint="-0.499984740745262"/>
      </top>
      <bottom style="hair">
        <color rgb="FF833C0C"/>
      </bottom>
      <diagonal/>
    </border>
    <border>
      <left/>
      <right/>
      <top style="medium">
        <color theme="5" tint="-0.499984740745262"/>
      </top>
      <bottom style="hair">
        <color rgb="FF833C0C"/>
      </bottom>
      <diagonal/>
    </border>
    <border>
      <left/>
      <right style="medium">
        <color rgb="FF833C0C"/>
      </right>
      <top style="medium">
        <color theme="5" tint="-0.499984740745262"/>
      </top>
      <bottom style="hair">
        <color rgb="FF833C0C"/>
      </bottom>
      <diagonal/>
    </border>
    <border>
      <left style="thin">
        <color rgb="FF833C0C"/>
      </left>
      <right/>
      <top/>
      <bottom style="medium">
        <color theme="5" tint="-0.499984740745262"/>
      </bottom>
      <diagonal/>
    </border>
    <border>
      <left/>
      <right style="thin">
        <color rgb="FF833C0C"/>
      </right>
      <top/>
      <bottom style="medium">
        <color theme="5" tint="-0.499984740745262"/>
      </bottom>
      <diagonal/>
    </border>
    <border>
      <left style="thin">
        <color rgb="FF833C0C"/>
      </left>
      <right/>
      <top style="hair">
        <color rgb="FF833C0C"/>
      </top>
      <bottom style="medium">
        <color theme="5" tint="-0.499984740745262"/>
      </bottom>
      <diagonal/>
    </border>
    <border>
      <left/>
      <right/>
      <top style="hair">
        <color rgb="FF833C0C"/>
      </top>
      <bottom style="medium">
        <color theme="5" tint="-0.499984740745262"/>
      </bottom>
      <diagonal/>
    </border>
    <border>
      <left/>
      <right style="medium">
        <color rgb="FF833C0C"/>
      </right>
      <top style="hair">
        <color rgb="FF833C0C"/>
      </top>
      <bottom style="medium">
        <color theme="5" tint="-0.499984740745262"/>
      </bottom>
      <diagonal/>
    </border>
    <border>
      <left style="thin">
        <color rgb="FF833C0C"/>
      </left>
      <right/>
      <top style="hair">
        <color rgb="FF833C0C"/>
      </top>
      <bottom style="thin">
        <color theme="5" tint="-0.499984740745262"/>
      </bottom>
      <diagonal/>
    </border>
    <border>
      <left/>
      <right/>
      <top style="hair">
        <color rgb="FF833C0C"/>
      </top>
      <bottom style="thin">
        <color theme="5" tint="-0.499984740745262"/>
      </bottom>
      <diagonal/>
    </border>
    <border>
      <left/>
      <right style="medium">
        <color rgb="FF833C0C"/>
      </right>
      <top style="hair">
        <color rgb="FF833C0C"/>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rgb="FF833C0C"/>
      </right>
      <top style="thin">
        <color theme="5" tint="-0.499984740745262"/>
      </top>
      <bottom style="hair">
        <color theme="5" tint="-0.499984740745262"/>
      </bottom>
      <diagonal/>
    </border>
    <border>
      <left/>
      <right style="medium">
        <color rgb="FF833C0C"/>
      </right>
      <top style="hair">
        <color theme="5" tint="-0.499984740745262"/>
      </top>
      <bottom style="hair">
        <color theme="5" tint="-0.499984740745262"/>
      </bottom>
      <diagonal/>
    </border>
    <border>
      <left/>
      <right style="medium">
        <color rgb="FF833C0C"/>
      </right>
      <top style="hair">
        <color theme="5" tint="-0.499984740745262"/>
      </top>
      <bottom style="medium">
        <color theme="5" tint="-0.499984740745262"/>
      </bottom>
      <diagonal/>
    </border>
    <border>
      <left style="thin">
        <color rgb="FF833C0C"/>
      </left>
      <right/>
      <top style="medium">
        <color theme="5" tint="-0.499984740745262"/>
      </top>
      <bottom style="dotted">
        <color rgb="FF833C0C"/>
      </bottom>
      <diagonal/>
    </border>
    <border>
      <left/>
      <right/>
      <top style="medium">
        <color theme="5" tint="-0.499984740745262"/>
      </top>
      <bottom style="dotted">
        <color rgb="FF833C0C"/>
      </bottom>
      <diagonal/>
    </border>
    <border>
      <left/>
      <right style="medium">
        <color rgb="FF833C0C"/>
      </right>
      <top style="medium">
        <color theme="5" tint="-0.499984740745262"/>
      </top>
      <bottom style="dotted">
        <color rgb="FF833C0C"/>
      </bottom>
      <diagonal/>
    </border>
    <border>
      <left style="thin">
        <color rgb="FF833C0C"/>
      </left>
      <right/>
      <top style="dotted">
        <color rgb="FF833C0C"/>
      </top>
      <bottom style="dotted">
        <color rgb="FF833C0C"/>
      </bottom>
      <diagonal/>
    </border>
    <border>
      <left/>
      <right/>
      <top style="dotted">
        <color rgb="FF833C0C"/>
      </top>
      <bottom style="dotted">
        <color rgb="FF833C0C"/>
      </bottom>
      <diagonal/>
    </border>
    <border>
      <left/>
      <right style="medium">
        <color rgb="FF833C0C"/>
      </right>
      <top style="dotted">
        <color rgb="FF833C0C"/>
      </top>
      <bottom style="dotted">
        <color rgb="FF833C0C"/>
      </bottom>
      <diagonal/>
    </border>
    <border>
      <left style="thin">
        <color rgb="FF833C0C"/>
      </left>
      <right/>
      <top style="dotted">
        <color rgb="FF833C0C"/>
      </top>
      <bottom style="medium">
        <color rgb="FF833C0C"/>
      </bottom>
      <diagonal/>
    </border>
    <border>
      <left/>
      <right/>
      <top style="dotted">
        <color rgb="FF833C0C"/>
      </top>
      <bottom style="medium">
        <color rgb="FF833C0C"/>
      </bottom>
      <diagonal/>
    </border>
    <border>
      <left/>
      <right style="medium">
        <color rgb="FF833C0C"/>
      </right>
      <top style="dotted">
        <color rgb="FF833C0C"/>
      </top>
      <bottom style="medium">
        <color rgb="FF833C0C"/>
      </bottom>
      <diagonal/>
    </border>
    <border>
      <left style="thin">
        <color rgb="FF833C0C"/>
      </left>
      <right style="medium">
        <color rgb="FF833C0C"/>
      </right>
      <top/>
      <bottom style="thin">
        <color rgb="FF833C0C"/>
      </bottom>
      <diagonal/>
    </border>
    <border>
      <left style="medium">
        <color theme="5" tint="-0.499984740745262"/>
      </left>
      <right style="thin">
        <color rgb="FF833C0C"/>
      </right>
      <top style="thin">
        <color rgb="FF833C0C"/>
      </top>
      <bottom style="thin">
        <color rgb="FF833C0C"/>
      </bottom>
      <diagonal/>
    </border>
    <border>
      <left style="medium">
        <color theme="5" tint="-0.499984740745262"/>
      </left>
      <right style="thin">
        <color rgb="FF833C0C"/>
      </right>
      <top style="medium">
        <color theme="5" tint="-0.499984740745262"/>
      </top>
      <bottom style="thin">
        <color rgb="FF833C0C"/>
      </bottom>
      <diagonal/>
    </border>
    <border>
      <left style="medium">
        <color theme="5" tint="-0.499984740745262"/>
      </left>
      <right style="thin">
        <color rgb="FF833C0C"/>
      </right>
      <top style="thin">
        <color rgb="FF833C0C"/>
      </top>
      <bottom style="medium">
        <color theme="5" tint="-0.499984740745262"/>
      </bottom>
      <diagonal/>
    </border>
    <border>
      <left/>
      <right style="medium">
        <color rgb="FF833C0C"/>
      </right>
      <top style="medium">
        <color theme="5" tint="-0.499984740745262"/>
      </top>
      <bottom style="hair">
        <color theme="5" tint="-0.499984740745262"/>
      </bottom>
      <diagonal/>
    </border>
    <border>
      <left/>
      <right style="medium">
        <color rgb="FF833C0C"/>
      </right>
      <top style="hair">
        <color theme="5" tint="-0.499984740745262"/>
      </top>
      <bottom style="thin">
        <color theme="5" tint="-0.499984740745262"/>
      </bottom>
      <diagonal/>
    </border>
    <border>
      <left/>
      <right style="medium">
        <color rgb="FF833C0C"/>
      </right>
      <top style="hair">
        <color theme="5" tint="-0.499984740745262"/>
      </top>
      <bottom/>
      <diagonal/>
    </border>
    <border>
      <left style="medium">
        <color rgb="FF833C0C"/>
      </left>
      <right style="medium">
        <color rgb="FF833C0C"/>
      </right>
      <top/>
      <bottom style="medium">
        <color rgb="FF833C0C"/>
      </bottom>
      <diagonal/>
    </border>
    <border>
      <left style="medium">
        <color theme="5" tint="-0.499984740745262"/>
      </left>
      <right style="thin">
        <color theme="5" tint="-0.499984740745262"/>
      </right>
      <top/>
      <bottom style="medium">
        <color theme="5" tint="-0.499984740745262"/>
      </bottom>
      <diagonal/>
    </border>
  </borders>
  <cellStyleXfs count="4">
    <xf numFmtId="0" fontId="0" fillId="0" borderId="0"/>
    <xf numFmtId="0" fontId="68" fillId="0" borderId="0" applyNumberFormat="0" applyFill="0" applyBorder="0" applyAlignment="0" applyProtection="0"/>
    <xf numFmtId="0" fontId="76" fillId="10" borderId="70" applyFill="0">
      <alignment horizontal="left" vertical="center"/>
    </xf>
    <xf numFmtId="0" fontId="77" fillId="0" borderId="3"/>
  </cellStyleXfs>
  <cellXfs count="718">
    <xf numFmtId="0" fontId="0" fillId="0" borderId="0" xfId="0"/>
    <xf numFmtId="0" fontId="6" fillId="2" borderId="0" xfId="0" applyFont="1" applyFill="1" applyAlignment="1" applyProtection="1">
      <alignment vertical="center"/>
    </xf>
    <xf numFmtId="0" fontId="0" fillId="0" borderId="0" xfId="0" applyProtection="1"/>
    <xf numFmtId="0" fontId="9" fillId="0" borderId="0" xfId="0" applyFont="1" applyAlignment="1" applyProtection="1">
      <alignment vertical="center"/>
    </xf>
    <xf numFmtId="0" fontId="10" fillId="0" borderId="0" xfId="0" applyFont="1" applyAlignment="1" applyProtection="1">
      <alignment vertical="center"/>
    </xf>
    <xf numFmtId="0" fontId="0" fillId="0" borderId="0" xfId="0" applyBorder="1"/>
    <xf numFmtId="0" fontId="8"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Border="1" applyAlignment="1" applyProtection="1">
      <alignment horizontal="center" vertical="center" wrapText="1"/>
    </xf>
    <xf numFmtId="0" fontId="0" fillId="5" borderId="10" xfId="0" applyFill="1" applyBorder="1" applyProtection="1"/>
    <xf numFmtId="0" fontId="0" fillId="5" borderId="10" xfId="0" applyFill="1" applyBorder="1" applyAlignment="1" applyProtection="1"/>
    <xf numFmtId="0" fontId="7" fillId="3" borderId="3" xfId="0" applyFont="1" applyFill="1" applyBorder="1" applyAlignment="1">
      <alignment horizontal="center" vertical="center" wrapText="1"/>
    </xf>
    <xf numFmtId="0" fontId="1" fillId="0" borderId="0" xfId="0" applyFont="1" applyBorder="1" applyAlignment="1">
      <alignment wrapText="1"/>
    </xf>
    <xf numFmtId="0" fontId="5" fillId="0" borderId="18" xfId="0" applyFont="1" applyBorder="1" applyAlignment="1">
      <alignment vertical="center" wrapText="1"/>
    </xf>
    <xf numFmtId="0" fontId="34" fillId="0" borderId="9" xfId="0" applyFont="1" applyBorder="1" applyAlignment="1">
      <alignment vertical="center" wrapText="1"/>
    </xf>
    <xf numFmtId="0" fontId="34" fillId="0" borderId="18" xfId="0" applyFont="1" applyBorder="1" applyAlignment="1">
      <alignment vertical="center" wrapText="1"/>
    </xf>
    <xf numFmtId="0" fontId="35" fillId="13" borderId="9" xfId="0" applyFont="1" applyFill="1" applyBorder="1" applyAlignment="1">
      <alignment horizontal="center" vertical="center" wrapText="1"/>
    </xf>
    <xf numFmtId="0" fontId="7"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center" vertical="center" textRotation="90" wrapText="1"/>
    </xf>
    <xf numFmtId="0" fontId="0" fillId="5" borderId="39" xfId="0" applyFill="1" applyBorder="1" applyAlignment="1" applyProtection="1"/>
    <xf numFmtId="0" fontId="7" fillId="5" borderId="43" xfId="0"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39" fillId="15" borderId="0" xfId="0" applyFont="1" applyFill="1" applyBorder="1" applyAlignment="1">
      <alignment horizontal="center" vertical="center"/>
    </xf>
    <xf numFmtId="0" fontId="37" fillId="0" borderId="0" xfId="0" applyFont="1" applyAlignment="1" applyProtection="1"/>
    <xf numFmtId="0" fontId="4" fillId="0" borderId="0" xfId="0" applyFont="1" applyProtection="1"/>
    <xf numFmtId="0" fontId="7" fillId="3" borderId="39" xfId="0" applyFont="1" applyFill="1" applyBorder="1" applyAlignment="1" applyProtection="1">
      <alignment horizontal="center" vertical="center"/>
    </xf>
    <xf numFmtId="0" fontId="0" fillId="0" borderId="19" xfId="0" applyBorder="1"/>
    <xf numFmtId="0" fontId="1" fillId="0" borderId="19" xfId="0" applyFont="1" applyBorder="1" applyAlignment="1"/>
    <xf numFmtId="0" fontId="1" fillId="0" borderId="19" xfId="0" applyFont="1" applyFill="1" applyBorder="1" applyAlignment="1"/>
    <xf numFmtId="0" fontId="0" fillId="0" borderId="19" xfId="0" applyFill="1" applyBorder="1"/>
    <xf numFmtId="0" fontId="12" fillId="2" borderId="15"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0" fillId="0" borderId="0" xfId="0" applyFont="1" applyFill="1" applyAlignment="1" applyProtection="1">
      <alignment horizontal="center" vertical="center"/>
    </xf>
    <xf numFmtId="0" fontId="13" fillId="5" borderId="43" xfId="0" applyFont="1" applyFill="1" applyBorder="1" applyAlignment="1" applyProtection="1">
      <alignment horizontal="left" vertical="top"/>
    </xf>
    <xf numFmtId="0" fontId="16" fillId="5" borderId="28" xfId="0" applyFont="1" applyFill="1" applyBorder="1" applyAlignment="1" applyProtection="1">
      <alignment horizontal="left" vertical="top"/>
    </xf>
    <xf numFmtId="0" fontId="0" fillId="5" borderId="50" xfId="0" applyFill="1" applyBorder="1" applyProtection="1"/>
    <xf numFmtId="0" fontId="7" fillId="3" borderId="45" xfId="0" applyFont="1" applyFill="1" applyBorder="1" applyAlignment="1" applyProtection="1">
      <alignment horizontal="center" vertical="center"/>
    </xf>
    <xf numFmtId="0" fontId="8" fillId="0" borderId="9" xfId="0" applyFont="1" applyBorder="1" applyAlignment="1" applyProtection="1">
      <alignment horizontal="center" vertical="center"/>
    </xf>
    <xf numFmtId="0" fontId="19" fillId="0" borderId="0" xfId="0" applyFont="1" applyProtection="1"/>
    <xf numFmtId="0" fontId="30" fillId="0" borderId="0" xfId="0" applyFont="1" applyProtection="1"/>
    <xf numFmtId="0" fontId="0" fillId="0" borderId="0" xfId="0" applyAlignment="1" applyProtection="1">
      <alignment horizontal="center"/>
    </xf>
    <xf numFmtId="0" fontId="12" fillId="0" borderId="0" xfId="0" applyFont="1" applyProtection="1"/>
    <xf numFmtId="0" fontId="31" fillId="0" borderId="0" xfId="0" applyFont="1" applyProtection="1"/>
    <xf numFmtId="0" fontId="9" fillId="0" borderId="0" xfId="0" applyFont="1" applyProtection="1"/>
    <xf numFmtId="0" fontId="2" fillId="0" borderId="3"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3" fillId="10" borderId="3" xfId="0" applyFont="1" applyFill="1" applyBorder="1" applyAlignment="1" applyProtection="1">
      <alignment horizontal="center"/>
    </xf>
    <xf numFmtId="0" fontId="3" fillId="10" borderId="3" xfId="0" applyFont="1" applyFill="1" applyBorder="1" applyAlignment="1" applyProtection="1">
      <alignment horizontal="left"/>
    </xf>
    <xf numFmtId="0" fontId="4" fillId="0" borderId="3" xfId="0" applyFont="1" applyBorder="1" applyAlignment="1" applyProtection="1">
      <alignment horizontal="right"/>
    </xf>
    <xf numFmtId="0" fontId="4" fillId="0" borderId="3" xfId="0" applyFont="1" applyBorder="1" applyAlignment="1" applyProtection="1">
      <alignment horizontal="center"/>
    </xf>
    <xf numFmtId="0" fontId="3" fillId="10" borderId="3" xfId="0" applyFont="1" applyFill="1" applyBorder="1" applyAlignment="1" applyProtection="1">
      <alignment horizontal="center" vertical="center"/>
    </xf>
    <xf numFmtId="0" fontId="4" fillId="0" borderId="3" xfId="0" applyFont="1" applyFill="1" applyBorder="1" applyAlignment="1" applyProtection="1">
      <alignment horizontal="right"/>
    </xf>
    <xf numFmtId="0" fontId="4" fillId="2" borderId="3" xfId="0" applyFont="1" applyFill="1" applyBorder="1" applyAlignment="1" applyProtection="1">
      <alignment horizontal="center"/>
    </xf>
    <xf numFmtId="0" fontId="3" fillId="17" borderId="7" xfId="0" applyFont="1" applyFill="1" applyBorder="1" applyAlignment="1" applyProtection="1">
      <alignment horizontal="center"/>
    </xf>
    <xf numFmtId="0" fontId="3" fillId="17" borderId="7" xfId="0" applyFont="1" applyFill="1" applyBorder="1" applyProtection="1"/>
    <xf numFmtId="0" fontId="4" fillId="17" borderId="7" xfId="0" applyFont="1" applyFill="1" applyBorder="1" applyAlignment="1" applyProtection="1">
      <alignment horizontal="center"/>
    </xf>
    <xf numFmtId="0" fontId="3" fillId="7" borderId="3" xfId="0" applyFont="1" applyFill="1" applyBorder="1" applyAlignment="1" applyProtection="1">
      <alignment horizontal="center" vertical="center"/>
    </xf>
    <xf numFmtId="0" fontId="3" fillId="7" borderId="3" xfId="0" applyFont="1" applyFill="1" applyBorder="1" applyAlignment="1" applyProtection="1">
      <alignment horizontal="center"/>
    </xf>
    <xf numFmtId="0" fontId="4" fillId="18" borderId="3" xfId="0" applyFont="1" applyFill="1" applyBorder="1" applyAlignment="1" applyProtection="1">
      <alignment horizontal="center"/>
    </xf>
    <xf numFmtId="0" fontId="3" fillId="16" borderId="3" xfId="0" applyFont="1" applyFill="1" applyBorder="1" applyAlignment="1" applyProtection="1">
      <alignment horizontal="center" vertical="center"/>
    </xf>
    <xf numFmtId="0" fontId="3" fillId="16" borderId="3" xfId="0" applyFont="1" applyFill="1" applyBorder="1" applyAlignment="1" applyProtection="1">
      <alignment horizontal="center"/>
    </xf>
    <xf numFmtId="0" fontId="4" fillId="2" borderId="3" xfId="0" applyFont="1" applyFill="1" applyBorder="1" applyAlignment="1" applyProtection="1">
      <alignment horizontal="right"/>
    </xf>
    <xf numFmtId="0" fontId="4" fillId="19" borderId="3" xfId="0" applyFont="1" applyFill="1" applyBorder="1" applyProtection="1"/>
    <xf numFmtId="0" fontId="33" fillId="8" borderId="3" xfId="0" applyFont="1" applyFill="1" applyBorder="1" applyAlignment="1" applyProtection="1">
      <alignment horizontal="center"/>
    </xf>
    <xf numFmtId="0" fontId="3" fillId="8" borderId="3" xfId="0" applyFont="1" applyFill="1" applyBorder="1" applyProtection="1"/>
    <xf numFmtId="0" fontId="7" fillId="12" borderId="10" xfId="0" applyFont="1" applyFill="1" applyBorder="1" applyAlignment="1" applyProtection="1">
      <alignment horizontal="center" vertical="center"/>
    </xf>
    <xf numFmtId="0" fontId="0" fillId="0" borderId="0" xfId="0" applyFill="1" applyBorder="1" applyProtection="1"/>
    <xf numFmtId="0" fontId="10" fillId="0" borderId="0" xfId="0" applyFont="1" applyFill="1" applyBorder="1" applyProtection="1"/>
    <xf numFmtId="0" fontId="0" fillId="5" borderId="40" xfId="0" applyFill="1" applyBorder="1" applyProtection="1"/>
    <xf numFmtId="0" fontId="22" fillId="20" borderId="9" xfId="0" applyFont="1" applyFill="1" applyBorder="1" applyAlignment="1" applyProtection="1">
      <alignment horizontal="center" vertical="center"/>
    </xf>
    <xf numFmtId="0" fontId="9" fillId="20" borderId="9" xfId="0" applyFont="1" applyFill="1" applyBorder="1" applyAlignment="1" applyProtection="1">
      <alignment horizontal="center" vertical="center"/>
    </xf>
    <xf numFmtId="0" fontId="22" fillId="24" borderId="9" xfId="0" applyFont="1" applyFill="1" applyBorder="1" applyAlignment="1" applyProtection="1">
      <alignment horizontal="center" vertical="center"/>
    </xf>
    <xf numFmtId="0" fontId="9" fillId="24" borderId="9" xfId="0" applyFont="1" applyFill="1" applyBorder="1" applyAlignment="1" applyProtection="1">
      <alignment horizontal="center" vertical="center"/>
    </xf>
    <xf numFmtId="0" fontId="3" fillId="25" borderId="3" xfId="0" applyFont="1" applyFill="1" applyBorder="1" applyAlignment="1" applyProtection="1">
      <alignment horizontal="center" vertical="center"/>
    </xf>
    <xf numFmtId="0" fontId="3" fillId="25" borderId="3" xfId="0" applyFont="1" applyFill="1" applyBorder="1" applyAlignment="1" applyProtection="1">
      <alignment horizontal="center"/>
    </xf>
    <xf numFmtId="0" fontId="3" fillId="26" borderId="3" xfId="0" applyFont="1" applyFill="1" applyBorder="1" applyProtection="1"/>
    <xf numFmtId="0" fontId="4" fillId="26" borderId="3" xfId="0" applyFont="1" applyFill="1" applyBorder="1" applyAlignment="1" applyProtection="1">
      <alignment horizontal="center"/>
    </xf>
    <xf numFmtId="0" fontId="4" fillId="10" borderId="3" xfId="0" applyFont="1" applyFill="1" applyBorder="1" applyAlignment="1" applyProtection="1">
      <alignment horizontal="center"/>
    </xf>
    <xf numFmtId="0" fontId="4" fillId="0" borderId="3" xfId="0" applyFont="1" applyBorder="1" applyAlignment="1" applyProtection="1">
      <alignment horizontal="left"/>
    </xf>
    <xf numFmtId="0" fontId="4" fillId="0" borderId="3" xfId="0" applyFont="1" applyBorder="1" applyProtection="1"/>
    <xf numFmtId="0" fontId="4" fillId="10" borderId="3" xfId="0" applyFont="1" applyFill="1" applyBorder="1" applyAlignment="1" applyProtection="1">
      <alignment horizontal="center" vertical="center" wrapText="1"/>
    </xf>
    <xf numFmtId="0" fontId="4" fillId="2" borderId="3" xfId="0" applyFont="1" applyFill="1" applyBorder="1" applyAlignment="1" applyProtection="1">
      <alignment horizontal="left"/>
    </xf>
    <xf numFmtId="0" fontId="29" fillId="2" borderId="3" xfId="0" applyFont="1" applyFill="1" applyBorder="1" applyAlignment="1" applyProtection="1">
      <alignment horizontal="center"/>
    </xf>
    <xf numFmtId="0" fontId="4" fillId="7" borderId="3" xfId="0" applyFont="1" applyFill="1" applyBorder="1" applyAlignment="1" applyProtection="1">
      <alignment horizontal="center" vertical="center" wrapText="1"/>
    </xf>
    <xf numFmtId="0" fontId="0" fillId="0" borderId="3" xfId="0" applyBorder="1" applyProtection="1"/>
    <xf numFmtId="0" fontId="4" fillId="7" borderId="3" xfId="0" applyFont="1" applyFill="1" applyBorder="1" applyAlignment="1" applyProtection="1">
      <alignment horizontal="center"/>
    </xf>
    <xf numFmtId="0" fontId="4" fillId="16" borderId="3" xfId="0" applyFont="1" applyFill="1" applyBorder="1" applyAlignment="1" applyProtection="1">
      <alignment horizontal="center" vertical="center" wrapText="1"/>
    </xf>
    <xf numFmtId="0" fontId="4" fillId="16" borderId="3" xfId="0" applyFont="1" applyFill="1" applyBorder="1" applyAlignment="1" applyProtection="1">
      <alignment horizontal="center"/>
    </xf>
    <xf numFmtId="0" fontId="4" fillId="2" borderId="3" xfId="0" applyFont="1" applyFill="1" applyBorder="1" applyProtection="1"/>
    <xf numFmtId="0" fontId="4" fillId="25" borderId="3" xfId="0" applyFont="1" applyFill="1" applyBorder="1" applyAlignment="1" applyProtection="1">
      <alignment horizontal="center" vertical="center" wrapText="1"/>
    </xf>
    <xf numFmtId="0" fontId="0" fillId="0" borderId="3" xfId="0" applyBorder="1" applyAlignment="1" applyProtection="1">
      <alignment horizontal="center"/>
    </xf>
    <xf numFmtId="0" fontId="0" fillId="2" borderId="3" xfId="0" applyFill="1" applyBorder="1" applyAlignment="1" applyProtection="1">
      <alignment horizontal="center"/>
    </xf>
    <xf numFmtId="0" fontId="1" fillId="0" borderId="0" xfId="0" applyFont="1" applyProtection="1"/>
    <xf numFmtId="0" fontId="7" fillId="3" borderId="123" xfId="0" applyFont="1" applyFill="1" applyBorder="1" applyAlignment="1" applyProtection="1">
      <alignment horizontal="center" vertical="center"/>
    </xf>
    <xf numFmtId="0" fontId="12" fillId="0" borderId="0" xfId="0" applyFont="1" applyAlignment="1" applyProtection="1">
      <alignment vertical="center"/>
    </xf>
    <xf numFmtId="0" fontId="3" fillId="19" borderId="3" xfId="0" applyFont="1" applyFill="1" applyBorder="1" applyAlignment="1" applyProtection="1">
      <alignment horizontal="center"/>
    </xf>
    <xf numFmtId="0" fontId="3" fillId="18" borderId="3" xfId="0" applyFont="1" applyFill="1" applyBorder="1" applyAlignment="1" applyProtection="1">
      <alignment horizontal="center"/>
    </xf>
    <xf numFmtId="0" fontId="3" fillId="26" borderId="3" xfId="0" applyFont="1" applyFill="1" applyBorder="1" applyAlignment="1" applyProtection="1">
      <alignment horizontal="center"/>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164" xfId="0" applyFont="1" applyFill="1" applyBorder="1" applyAlignment="1" applyProtection="1">
      <alignment horizontal="center" vertical="center"/>
    </xf>
    <xf numFmtId="0" fontId="68" fillId="7" borderId="34" xfId="1" applyFill="1" applyBorder="1" applyAlignment="1" applyProtection="1">
      <alignment horizontal="center" vertical="center"/>
    </xf>
    <xf numFmtId="0" fontId="68" fillId="12" borderId="34" xfId="1" applyFill="1" applyBorder="1" applyAlignment="1" applyProtection="1">
      <alignment horizontal="right" vertical="center"/>
    </xf>
    <xf numFmtId="0" fontId="68" fillId="9" borderId="34" xfId="1" applyFill="1" applyBorder="1" applyAlignment="1" applyProtection="1">
      <alignment horizontal="center" vertical="center"/>
    </xf>
    <xf numFmtId="0" fontId="17" fillId="10" borderId="33" xfId="0" applyFont="1" applyFill="1" applyBorder="1" applyAlignment="1" applyProtection="1">
      <alignment horizontal="center" vertical="center" wrapText="1"/>
    </xf>
    <xf numFmtId="0" fontId="68" fillId="10" borderId="34" xfId="1" applyFont="1" applyFill="1" applyBorder="1" applyAlignment="1" applyProtection="1">
      <alignment horizontal="center" vertical="center"/>
    </xf>
    <xf numFmtId="0" fontId="17" fillId="10" borderId="34" xfId="0" applyFont="1" applyFill="1" applyBorder="1" applyAlignment="1" applyProtection="1">
      <alignment horizontal="center" vertical="center" wrapText="1"/>
    </xf>
    <xf numFmtId="0" fontId="17" fillId="10" borderId="35" xfId="0" applyFont="1" applyFill="1" applyBorder="1" applyAlignment="1" applyProtection="1">
      <alignment horizontal="center" vertical="center" wrapText="1"/>
    </xf>
    <xf numFmtId="0" fontId="17" fillId="11" borderId="33" xfId="0" applyFont="1" applyFill="1" applyBorder="1" applyAlignment="1" applyProtection="1">
      <alignment horizontal="center" vertical="center" wrapText="1"/>
    </xf>
    <xf numFmtId="0" fontId="67" fillId="11" borderId="34" xfId="1" applyFont="1" applyFill="1" applyBorder="1" applyAlignment="1" applyProtection="1">
      <alignment horizontal="center" vertical="center"/>
    </xf>
    <xf numFmtId="0" fontId="17" fillId="11" borderId="34" xfId="0" applyFont="1" applyFill="1" applyBorder="1" applyAlignment="1" applyProtection="1">
      <alignment horizontal="center" vertical="center" wrapText="1"/>
    </xf>
    <xf numFmtId="0" fontId="17" fillId="11" borderId="72" xfId="0" applyFont="1" applyFill="1" applyBorder="1" applyAlignment="1" applyProtection="1">
      <alignment horizontal="center" vertical="center" wrapText="1"/>
    </xf>
    <xf numFmtId="0" fontId="17" fillId="9" borderId="33" xfId="0" applyFont="1" applyFill="1" applyBorder="1" applyAlignment="1" applyProtection="1">
      <alignment horizontal="center" vertical="center" wrapText="1"/>
    </xf>
    <xf numFmtId="0" fontId="67" fillId="9" borderId="34" xfId="1" applyFont="1" applyFill="1" applyBorder="1" applyAlignment="1" applyProtection="1">
      <alignment horizontal="center" vertical="center"/>
    </xf>
    <xf numFmtId="0" fontId="17" fillId="9" borderId="35" xfId="0" applyFont="1" applyFill="1" applyBorder="1" applyAlignment="1" applyProtection="1">
      <alignment horizontal="center" vertical="center" wrapText="1"/>
    </xf>
    <xf numFmtId="0" fontId="68" fillId="10" borderId="34" xfId="1" applyFill="1" applyBorder="1" applyAlignment="1" applyProtection="1">
      <alignment horizontal="center" vertical="center"/>
    </xf>
    <xf numFmtId="0" fontId="17" fillId="7" borderId="33" xfId="0" applyFont="1" applyFill="1" applyBorder="1" applyAlignment="1" applyProtection="1">
      <alignment horizontal="center" vertical="center" wrapText="1"/>
    </xf>
    <xf numFmtId="0" fontId="17" fillId="7" borderId="35" xfId="0" applyFont="1" applyFill="1" applyBorder="1" applyAlignment="1" applyProtection="1">
      <alignment horizontal="center" vertical="center" wrapText="1"/>
    </xf>
    <xf numFmtId="0" fontId="17" fillId="12" borderId="33" xfId="0" applyFont="1" applyFill="1" applyBorder="1" applyAlignment="1" applyProtection="1">
      <alignment horizontal="center" vertical="center" wrapText="1"/>
    </xf>
    <xf numFmtId="0" fontId="17" fillId="12" borderId="35" xfId="0" applyFont="1" applyFill="1" applyBorder="1" applyAlignment="1" applyProtection="1">
      <alignment horizontal="center" vertical="center" wrapText="1"/>
    </xf>
    <xf numFmtId="0" fontId="67" fillId="12" borderId="34" xfId="1" applyFont="1" applyFill="1" applyBorder="1" applyAlignment="1" applyProtection="1">
      <alignment horizontal="right" vertical="center"/>
    </xf>
    <xf numFmtId="0" fontId="78" fillId="0" borderId="0" xfId="0" applyFont="1" applyAlignment="1" applyProtection="1">
      <alignment vertical="center"/>
    </xf>
    <xf numFmtId="0" fontId="79" fillId="0" borderId="0" xfId="0" applyFont="1" applyProtection="1"/>
    <xf numFmtId="0" fontId="68" fillId="33" borderId="37" xfId="1" applyFill="1" applyBorder="1" applyAlignment="1" applyProtection="1">
      <alignment vertical="center"/>
    </xf>
    <xf numFmtId="0" fontId="76" fillId="10" borderId="70" xfId="2" applyFill="1" applyProtection="1">
      <alignment horizontal="left" vertical="center"/>
    </xf>
    <xf numFmtId="0" fontId="4" fillId="0" borderId="3" xfId="0" applyFont="1" applyBorder="1" applyAlignment="1" applyProtection="1">
      <alignment horizontal="right" vertical="center"/>
    </xf>
    <xf numFmtId="0" fontId="77" fillId="0" borderId="3" xfId="3" applyProtection="1"/>
    <xf numFmtId="0" fontId="3" fillId="10" borderId="3" xfId="0" applyFont="1" applyFill="1" applyBorder="1" applyAlignment="1" applyProtection="1">
      <alignment horizontal="left" vertical="center"/>
    </xf>
    <xf numFmtId="0" fontId="3" fillId="10" borderId="7" xfId="0" applyFont="1" applyFill="1" applyBorder="1" applyAlignment="1" applyProtection="1">
      <alignment horizontal="left"/>
    </xf>
    <xf numFmtId="0" fontId="75" fillId="7" borderId="70" xfId="2" applyFont="1" applyFill="1" applyProtection="1">
      <alignment horizontal="left" vertical="center"/>
    </xf>
    <xf numFmtId="0" fontId="76" fillId="7" borderId="70" xfId="2" applyFill="1" applyProtection="1">
      <alignment horizontal="left" vertical="center"/>
    </xf>
    <xf numFmtId="0" fontId="75" fillId="16" borderId="70" xfId="2" applyFont="1" applyFill="1" applyProtection="1">
      <alignment horizontal="left" vertical="center"/>
    </xf>
    <xf numFmtId="0" fontId="76" fillId="16" borderId="70" xfId="2" applyFill="1" applyProtection="1">
      <alignment horizontal="left" vertical="center"/>
    </xf>
    <xf numFmtId="0" fontId="5" fillId="0" borderId="163" xfId="0" applyFont="1" applyBorder="1" applyAlignment="1" applyProtection="1">
      <alignment horizontal="left" wrapText="1"/>
    </xf>
    <xf numFmtId="0" fontId="0" fillId="0" borderId="0" xfId="0" applyFont="1" applyProtection="1"/>
    <xf numFmtId="0" fontId="76" fillId="25" borderId="70" xfId="2" applyFill="1" applyProtection="1">
      <alignment horizontal="left" vertical="center"/>
    </xf>
    <xf numFmtId="0" fontId="0" fillId="2" borderId="0" xfId="0" applyFill="1" applyProtection="1"/>
    <xf numFmtId="0" fontId="0" fillId="29" borderId="0" xfId="0" applyFill="1" applyProtection="1"/>
    <xf numFmtId="0" fontId="0" fillId="0" borderId="0" xfId="0" applyBorder="1" applyProtection="1"/>
    <xf numFmtId="0" fontId="0" fillId="0" borderId="0" xfId="0" applyBorder="1" applyAlignment="1" applyProtection="1"/>
    <xf numFmtId="0" fontId="14" fillId="0" borderId="0" xfId="0" applyFont="1" applyProtection="1"/>
    <xf numFmtId="0" fontId="13" fillId="33" borderId="36" xfId="0" applyFont="1" applyFill="1" applyBorder="1" applyAlignment="1" applyProtection="1">
      <alignment vertical="center" wrapText="1"/>
    </xf>
    <xf numFmtId="0" fontId="13" fillId="21" borderId="37" xfId="0" applyFont="1" applyFill="1" applyBorder="1" applyAlignment="1" applyProtection="1">
      <alignment vertical="center" wrapText="1"/>
    </xf>
    <xf numFmtId="0" fontId="13" fillId="21" borderId="46" xfId="0" applyFont="1" applyFill="1" applyBorder="1" applyAlignment="1" applyProtection="1">
      <alignment vertical="center" wrapText="1"/>
    </xf>
    <xf numFmtId="0" fontId="0" fillId="0" borderId="0" xfId="0" applyAlignment="1" applyProtection="1">
      <alignment vertical="center"/>
    </xf>
    <xf numFmtId="0" fontId="61" fillId="30" borderId="108" xfId="0" applyFont="1" applyFill="1" applyBorder="1" applyAlignment="1" applyProtection="1">
      <alignment horizontal="center"/>
    </xf>
    <xf numFmtId="0" fontId="61" fillId="30" borderId="109" xfId="0" applyFont="1" applyFill="1" applyBorder="1" applyAlignment="1" applyProtection="1">
      <alignment horizontal="center"/>
    </xf>
    <xf numFmtId="0" fontId="61" fillId="30" borderId="110" xfId="0" applyFont="1" applyFill="1" applyBorder="1" applyAlignment="1" applyProtection="1">
      <alignment horizontal="center"/>
    </xf>
    <xf numFmtId="0" fontId="52" fillId="30" borderId="108" xfId="0" applyFont="1" applyFill="1" applyBorder="1" applyAlignment="1" applyProtection="1">
      <alignment horizontal="center" vertical="center"/>
    </xf>
    <xf numFmtId="0" fontId="53" fillId="30" borderId="109" xfId="0" applyFont="1" applyFill="1" applyBorder="1" applyAlignment="1" applyProtection="1">
      <alignment horizontal="center" vertical="center"/>
    </xf>
    <xf numFmtId="0" fontId="53" fillId="30" borderId="110" xfId="0" applyFont="1" applyFill="1" applyBorder="1" applyAlignment="1" applyProtection="1">
      <alignment horizontal="center" vertical="center"/>
    </xf>
    <xf numFmtId="0" fontId="54" fillId="27" borderId="116" xfId="0" applyFont="1" applyFill="1" applyBorder="1" applyAlignment="1" applyProtection="1">
      <alignment vertical="center"/>
    </xf>
    <xf numFmtId="0" fontId="61" fillId="30" borderId="111" xfId="0" applyFont="1" applyFill="1" applyBorder="1" applyProtection="1"/>
    <xf numFmtId="0" fontId="61" fillId="30" borderId="105" xfId="0" applyFont="1" applyFill="1" applyBorder="1" applyProtection="1"/>
    <xf numFmtId="0" fontId="61" fillId="30" borderId="106" xfId="0" applyFont="1" applyFill="1" applyBorder="1" applyProtection="1"/>
    <xf numFmtId="0" fontId="44" fillId="3" borderId="9" xfId="0" applyFont="1" applyFill="1" applyBorder="1" applyAlignment="1" applyProtection="1">
      <alignment horizontal="center" vertical="center" wrapText="1"/>
    </xf>
    <xf numFmtId="0" fontId="80" fillId="0" borderId="4" xfId="0" applyFont="1" applyBorder="1" applyAlignment="1" applyProtection="1">
      <alignment horizontal="center" vertical="center"/>
    </xf>
    <xf numFmtId="0" fontId="80" fillId="0" borderId="11" xfId="0" applyFont="1" applyBorder="1" applyAlignment="1" applyProtection="1">
      <alignment horizontal="center" vertical="center"/>
    </xf>
    <xf numFmtId="0" fontId="80" fillId="0" borderId="5" xfId="0" applyFont="1" applyBorder="1" applyAlignment="1" applyProtection="1">
      <alignment horizontal="center" vertical="center"/>
    </xf>
    <xf numFmtId="0" fontId="2" fillId="8" borderId="4" xfId="0" applyFont="1" applyFill="1" applyBorder="1" applyAlignment="1" applyProtection="1">
      <alignment horizontal="center"/>
    </xf>
    <xf numFmtId="0" fontId="2" fillId="8" borderId="11" xfId="0" applyFont="1" applyFill="1" applyBorder="1" applyAlignment="1" applyProtection="1">
      <alignment horizontal="center"/>
    </xf>
    <xf numFmtId="0" fontId="2" fillId="8" borderId="5" xfId="0" applyFont="1" applyFill="1" applyBorder="1" applyAlignment="1" applyProtection="1">
      <alignment horizontal="center"/>
    </xf>
    <xf numFmtId="0" fontId="3" fillId="19" borderId="3" xfId="0" applyFont="1" applyFill="1" applyBorder="1" applyAlignment="1" applyProtection="1">
      <alignment horizontal="center"/>
    </xf>
    <xf numFmtId="0" fontId="3" fillId="19" borderId="7" xfId="0" applyFont="1" applyFill="1" applyBorder="1" applyAlignment="1" applyProtection="1">
      <alignment horizontal="center"/>
    </xf>
    <xf numFmtId="0" fontId="2" fillId="10" borderId="6" xfId="0" applyFont="1" applyFill="1" applyBorder="1" applyAlignment="1" applyProtection="1">
      <alignment horizontal="center" vertical="center" textRotation="90"/>
    </xf>
    <xf numFmtId="0" fontId="2" fillId="10" borderId="70" xfId="0" applyFont="1" applyFill="1" applyBorder="1" applyAlignment="1" applyProtection="1">
      <alignment horizontal="center" vertical="center" textRotation="90"/>
    </xf>
    <xf numFmtId="0" fontId="2" fillId="10" borderId="7" xfId="0" applyFont="1" applyFill="1" applyBorder="1" applyAlignment="1" applyProtection="1">
      <alignment horizontal="center" vertical="center" textRotation="90"/>
    </xf>
    <xf numFmtId="0" fontId="3" fillId="17" borderId="71" xfId="0" applyFont="1" applyFill="1" applyBorder="1" applyAlignment="1" applyProtection="1">
      <alignment horizontal="center"/>
    </xf>
    <xf numFmtId="0" fontId="3" fillId="17" borderId="72" xfId="0" applyFont="1" applyFill="1" applyBorder="1" applyAlignment="1" applyProtection="1">
      <alignment horizontal="center"/>
    </xf>
    <xf numFmtId="0" fontId="3" fillId="18" borderId="3" xfId="0" applyFont="1" applyFill="1" applyBorder="1" applyAlignment="1" applyProtection="1">
      <alignment horizontal="center"/>
    </xf>
    <xf numFmtId="0" fontId="3" fillId="18" borderId="7" xfId="0" applyFont="1" applyFill="1" applyBorder="1" applyAlignment="1" applyProtection="1">
      <alignment horizontal="center"/>
    </xf>
    <xf numFmtId="0" fontId="2" fillId="7" borderId="6" xfId="0" applyFont="1" applyFill="1" applyBorder="1" applyAlignment="1" applyProtection="1">
      <alignment horizontal="center" vertical="center" textRotation="90"/>
    </xf>
    <xf numFmtId="0" fontId="2" fillId="7" borderId="70" xfId="0" applyFont="1" applyFill="1" applyBorder="1" applyAlignment="1" applyProtection="1">
      <alignment horizontal="center" vertical="center" textRotation="90"/>
    </xf>
    <xf numFmtId="0" fontId="2" fillId="7" borderId="7" xfId="0" applyFont="1" applyFill="1" applyBorder="1" applyAlignment="1" applyProtection="1">
      <alignment horizontal="center" vertical="center" textRotation="90"/>
    </xf>
    <xf numFmtId="0" fontId="2" fillId="16" borderId="6" xfId="0" applyFont="1" applyFill="1" applyBorder="1" applyAlignment="1" applyProtection="1">
      <alignment horizontal="center" vertical="center" textRotation="90"/>
    </xf>
    <xf numFmtId="0" fontId="2" fillId="16" borderId="70" xfId="0" applyFont="1" applyFill="1" applyBorder="1" applyAlignment="1" applyProtection="1">
      <alignment horizontal="center" vertical="center" textRotation="90"/>
    </xf>
    <xf numFmtId="0" fontId="2" fillId="16" borderId="7" xfId="0" applyFont="1" applyFill="1" applyBorder="1" applyAlignment="1" applyProtection="1">
      <alignment horizontal="center" vertical="center" textRotation="90"/>
    </xf>
    <xf numFmtId="0" fontId="3" fillId="26" borderId="3" xfId="0" applyFont="1" applyFill="1" applyBorder="1" applyAlignment="1" applyProtection="1">
      <alignment horizontal="center"/>
    </xf>
    <xf numFmtId="0" fontId="3" fillId="26" borderId="7" xfId="0" applyFont="1" applyFill="1" applyBorder="1" applyAlignment="1" applyProtection="1">
      <alignment horizontal="center"/>
    </xf>
    <xf numFmtId="0" fontId="2" fillId="25" borderId="6" xfId="0" applyFont="1" applyFill="1" applyBorder="1" applyAlignment="1" applyProtection="1">
      <alignment horizontal="center" vertical="center" textRotation="90"/>
    </xf>
    <xf numFmtId="0" fontId="2" fillId="25" borderId="70" xfId="0" applyFont="1" applyFill="1" applyBorder="1" applyAlignment="1" applyProtection="1">
      <alignment horizontal="center" vertical="center" textRotation="90"/>
    </xf>
    <xf numFmtId="0" fontId="2" fillId="25" borderId="7" xfId="0" applyFont="1" applyFill="1" applyBorder="1" applyAlignment="1" applyProtection="1">
      <alignment horizontal="center" vertical="center" textRotation="90"/>
    </xf>
    <xf numFmtId="0" fontId="9" fillId="3" borderId="1"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xf>
    <xf numFmtId="0" fontId="45" fillId="4" borderId="67"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37" fillId="3" borderId="67"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67"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67"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7" fillId="10" borderId="37" xfId="0" applyFont="1" applyFill="1" applyBorder="1" applyAlignment="1" applyProtection="1">
      <alignment horizontal="center" vertical="center"/>
    </xf>
    <xf numFmtId="0" fontId="17" fillId="10" borderId="38"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7" fillId="11" borderId="37" xfId="0" applyFont="1" applyFill="1" applyBorder="1" applyAlignment="1" applyProtection="1">
      <alignment horizontal="center" vertical="center"/>
    </xf>
    <xf numFmtId="0" fontId="17" fillId="11" borderId="46" xfId="0" applyFont="1" applyFill="1" applyBorder="1" applyAlignment="1" applyProtection="1">
      <alignment horizontal="center" vertical="center"/>
    </xf>
    <xf numFmtId="0" fontId="0" fillId="0" borderId="9" xfId="0" applyBorder="1" applyAlignment="1" applyProtection="1">
      <alignment horizontal="center"/>
    </xf>
    <xf numFmtId="0" fontId="9" fillId="0" borderId="9" xfId="0" applyFont="1" applyFill="1" applyBorder="1" applyAlignment="1" applyProtection="1">
      <alignment horizontal="center" vertical="center"/>
    </xf>
    <xf numFmtId="0" fontId="37" fillId="3" borderId="9"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12" fillId="3" borderId="39"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40" xfId="0" applyFont="1" applyFill="1" applyBorder="1" applyAlignment="1" applyProtection="1">
      <alignment horizontal="center" vertical="center"/>
    </xf>
    <xf numFmtId="0" fontId="13" fillId="21" borderId="39" xfId="0" applyFont="1" applyFill="1" applyBorder="1" applyAlignment="1" applyProtection="1">
      <alignment horizontal="center" vertical="center"/>
    </xf>
    <xf numFmtId="0" fontId="13" fillId="21" borderId="10" xfId="0" applyFont="1" applyFill="1" applyBorder="1" applyAlignment="1" applyProtection="1">
      <alignment horizontal="center" vertical="center"/>
    </xf>
    <xf numFmtId="0" fontId="13" fillId="21" borderId="40" xfId="0" applyFont="1" applyFill="1" applyBorder="1" applyAlignment="1" applyProtection="1">
      <alignment horizontal="center" vertical="center"/>
    </xf>
    <xf numFmtId="0" fontId="14" fillId="0" borderId="45" xfId="0" applyFont="1" applyBorder="1" applyAlignment="1" applyProtection="1">
      <alignment horizontal="left" vertical="center" wrapText="1"/>
    </xf>
    <xf numFmtId="0" fontId="14" fillId="0" borderId="32" xfId="0" applyFont="1" applyBorder="1" applyAlignment="1" applyProtection="1">
      <alignment horizontal="left" vertical="center" wrapText="1"/>
    </xf>
    <xf numFmtId="0" fontId="14" fillId="0" borderId="51" xfId="0" applyFont="1" applyBorder="1" applyAlignment="1" applyProtection="1">
      <alignment horizontal="left" vertical="center" wrapText="1"/>
    </xf>
    <xf numFmtId="0" fontId="14" fillId="0" borderId="122" xfId="0" applyFont="1" applyBorder="1" applyAlignment="1" applyProtection="1">
      <alignment horizontal="left" vertical="top" wrapText="1"/>
    </xf>
    <xf numFmtId="0" fontId="14" fillId="0" borderId="37" xfId="0" applyFont="1" applyBorder="1" applyAlignment="1" applyProtection="1">
      <alignment horizontal="left" vertical="top" wrapText="1"/>
    </xf>
    <xf numFmtId="0" fontId="14" fillId="0" borderId="38" xfId="0" applyFont="1" applyBorder="1" applyAlignment="1" applyProtection="1">
      <alignment horizontal="left" vertical="top" wrapText="1"/>
    </xf>
    <xf numFmtId="0" fontId="14" fillId="0" borderId="36" xfId="0" applyFont="1" applyBorder="1" applyAlignment="1" applyProtection="1">
      <alignment horizontal="left" vertical="top" wrapText="1"/>
    </xf>
    <xf numFmtId="0" fontId="14" fillId="0" borderId="46" xfId="0" applyFont="1" applyBorder="1" applyAlignment="1" applyProtection="1">
      <alignment horizontal="left" vertical="top" wrapText="1"/>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36" fillId="0" borderId="0" xfId="0" applyFont="1" applyBorder="1" applyAlignment="1" applyProtection="1">
      <alignment horizontal="center" vertical="top" wrapText="1"/>
    </xf>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12" fillId="3" borderId="69"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44" xfId="0" applyFont="1" applyFill="1" applyBorder="1" applyAlignment="1" applyProtection="1">
      <alignment horizontal="center" vertical="center"/>
    </xf>
    <xf numFmtId="0" fontId="7" fillId="7" borderId="12"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25" fillId="7" borderId="36" xfId="0" applyFont="1" applyFill="1" applyBorder="1" applyAlignment="1" applyProtection="1">
      <alignment horizontal="center" vertical="center"/>
    </xf>
    <xf numFmtId="0" fontId="25" fillId="7" borderId="37" xfId="0" applyFont="1" applyFill="1" applyBorder="1" applyAlignment="1" applyProtection="1">
      <alignment horizontal="center" vertical="center"/>
    </xf>
    <xf numFmtId="0" fontId="25" fillId="7" borderId="38" xfId="0" applyFont="1" applyFill="1" applyBorder="1" applyAlignment="1" applyProtection="1">
      <alignment horizontal="center" vertical="center"/>
    </xf>
    <xf numFmtId="0" fontId="7" fillId="14" borderId="69" xfId="0" applyFont="1" applyFill="1" applyBorder="1" applyAlignment="1" applyProtection="1">
      <alignment horizontal="center" vertical="center" wrapText="1"/>
    </xf>
    <xf numFmtId="0" fontId="7" fillId="14" borderId="13" xfId="0" applyFont="1" applyFill="1" applyBorder="1" applyAlignment="1" applyProtection="1">
      <alignment horizontal="center" vertical="center" wrapText="1"/>
    </xf>
    <xf numFmtId="0" fontId="7" fillId="14" borderId="14" xfId="0" applyFont="1" applyFill="1" applyBorder="1" applyAlignment="1" applyProtection="1">
      <alignment horizontal="center" vertical="center" wrapText="1"/>
    </xf>
    <xf numFmtId="0" fontId="15" fillId="14" borderId="12" xfId="0" applyFont="1" applyFill="1" applyBorder="1" applyAlignment="1" applyProtection="1">
      <alignment horizontal="center" vertical="center" wrapText="1"/>
    </xf>
    <xf numFmtId="0" fontId="15" fillId="14" borderId="13" xfId="0" applyFont="1" applyFill="1" applyBorder="1" applyAlignment="1" applyProtection="1">
      <alignment horizontal="center" vertical="center" wrapText="1"/>
    </xf>
    <xf numFmtId="0" fontId="15" fillId="14" borderId="44" xfId="0" applyFont="1" applyFill="1" applyBorder="1" applyAlignment="1" applyProtection="1">
      <alignment horizontal="center" vertical="center" wrapText="1"/>
    </xf>
    <xf numFmtId="0" fontId="15" fillId="14" borderId="14" xfId="0" applyFont="1" applyFill="1" applyBorder="1" applyAlignment="1" applyProtection="1">
      <alignment horizontal="center" vertical="center" wrapText="1"/>
    </xf>
    <xf numFmtId="0" fontId="14" fillId="2" borderId="45"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13" fillId="21" borderId="39" xfId="0" applyFont="1" applyFill="1" applyBorder="1" applyAlignment="1" applyProtection="1">
      <alignment horizontal="center" vertical="center" wrapText="1"/>
    </xf>
    <xf numFmtId="0" fontId="13" fillId="21" borderId="10" xfId="0" applyFont="1" applyFill="1" applyBorder="1" applyAlignment="1" applyProtection="1">
      <alignment horizontal="center" vertical="center" wrapText="1"/>
    </xf>
    <xf numFmtId="0" fontId="13" fillId="21" borderId="40" xfId="0" applyFont="1" applyFill="1" applyBorder="1" applyAlignment="1" applyProtection="1">
      <alignment horizontal="center" vertical="center" wrapText="1"/>
    </xf>
    <xf numFmtId="0" fontId="17" fillId="7" borderId="12" xfId="0" applyFont="1" applyFill="1" applyBorder="1" applyAlignment="1" applyProtection="1">
      <alignment horizontal="center" vertical="center" wrapText="1"/>
    </xf>
    <xf numFmtId="0" fontId="17" fillId="7" borderId="13"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7" fillId="12" borderId="12" xfId="0" applyFont="1" applyFill="1" applyBorder="1" applyAlignment="1" applyProtection="1">
      <alignment horizontal="center" vertical="center"/>
    </xf>
    <xf numFmtId="0" fontId="7" fillId="12" borderId="14" xfId="0" applyFont="1" applyFill="1" applyBorder="1" applyAlignment="1" applyProtection="1">
      <alignment horizontal="center" vertical="center"/>
    </xf>
    <xf numFmtId="0" fontId="17" fillId="12" borderId="12" xfId="0" applyFont="1" applyFill="1" applyBorder="1" applyAlignment="1" applyProtection="1">
      <alignment horizontal="center" vertical="center" wrapText="1"/>
    </xf>
    <xf numFmtId="0" fontId="17" fillId="12" borderId="13" xfId="0" applyFont="1" applyFill="1" applyBorder="1" applyAlignment="1" applyProtection="1">
      <alignment horizontal="center" vertical="center" wrapText="1"/>
    </xf>
    <xf numFmtId="0" fontId="17" fillId="12" borderId="14" xfId="0" applyFont="1" applyFill="1" applyBorder="1" applyAlignment="1" applyProtection="1">
      <alignment horizontal="center" vertical="center" wrapText="1"/>
    </xf>
    <xf numFmtId="0" fontId="17" fillId="12" borderId="36" xfId="0" applyFont="1" applyFill="1" applyBorder="1" applyAlignment="1" applyProtection="1">
      <alignment horizontal="center" vertical="center"/>
    </xf>
    <xf numFmtId="0" fontId="17" fillId="12" borderId="37" xfId="0" applyFont="1" applyFill="1" applyBorder="1" applyAlignment="1" applyProtection="1">
      <alignment horizontal="center" vertical="center"/>
    </xf>
    <xf numFmtId="0" fontId="17" fillId="12" borderId="38" xfId="0" applyFont="1" applyFill="1" applyBorder="1" applyAlignment="1" applyProtection="1">
      <alignment horizontal="center" vertical="center"/>
    </xf>
    <xf numFmtId="0" fontId="7" fillId="9" borderId="12" xfId="0" applyFont="1" applyFill="1" applyBorder="1" applyAlignment="1" applyProtection="1">
      <alignment horizontal="center" vertical="center"/>
    </xf>
    <xf numFmtId="0" fontId="7" fillId="9" borderId="14" xfId="0" applyFont="1" applyFill="1" applyBorder="1" applyAlignment="1" applyProtection="1">
      <alignment horizontal="center" vertical="center"/>
    </xf>
    <xf numFmtId="0" fontId="17" fillId="9" borderId="12" xfId="0" applyFont="1" applyFill="1" applyBorder="1" applyAlignment="1" applyProtection="1">
      <alignment horizontal="center" vertical="center" wrapText="1"/>
    </xf>
    <xf numFmtId="0" fontId="17" fillId="9" borderId="13" xfId="0" applyFont="1" applyFill="1" applyBorder="1" applyAlignment="1" applyProtection="1">
      <alignment horizontal="center" vertical="center" wrapText="1"/>
    </xf>
    <xf numFmtId="0" fontId="17" fillId="9" borderId="14"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xf>
    <xf numFmtId="0" fontId="17" fillId="9" borderId="37" xfId="0" applyFont="1" applyFill="1" applyBorder="1" applyAlignment="1" applyProtection="1">
      <alignment horizontal="center" vertical="center"/>
    </xf>
    <xf numFmtId="0" fontId="17" fillId="9" borderId="38" xfId="0" applyFont="1" applyFill="1" applyBorder="1" applyAlignment="1" applyProtection="1">
      <alignment horizontal="center" vertical="center"/>
    </xf>
    <xf numFmtId="0" fontId="7" fillId="10" borderId="12" xfId="0" applyFont="1" applyFill="1" applyBorder="1" applyAlignment="1" applyProtection="1">
      <alignment horizontal="center" vertical="center"/>
    </xf>
    <xf numFmtId="0" fontId="7" fillId="10" borderId="14" xfId="0" applyFont="1" applyFill="1" applyBorder="1" applyAlignment="1" applyProtection="1">
      <alignment horizontal="center" vertical="center"/>
    </xf>
    <xf numFmtId="0" fontId="7" fillId="11" borderId="12" xfId="0" applyFont="1" applyFill="1" applyBorder="1" applyAlignment="1" applyProtection="1">
      <alignment horizontal="center" vertical="center"/>
    </xf>
    <xf numFmtId="0" fontId="7" fillId="11" borderId="14" xfId="0" applyFont="1" applyFill="1" applyBorder="1" applyAlignment="1" applyProtection="1">
      <alignment horizontal="center" vertical="center"/>
    </xf>
    <xf numFmtId="0" fontId="7" fillId="11" borderId="44"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3" xfId="0" applyFont="1" applyFill="1" applyBorder="1" applyAlignment="1" applyProtection="1">
      <alignment horizontal="center" vertical="center" wrapText="1"/>
    </xf>
    <xf numFmtId="0" fontId="17" fillId="10" borderId="14"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3" xfId="0" applyFont="1" applyFill="1" applyBorder="1" applyAlignment="1" applyProtection="1">
      <alignment horizontal="center" vertical="center" wrapText="1"/>
    </xf>
    <xf numFmtId="0" fontId="17" fillId="11" borderId="44" xfId="0" applyFont="1" applyFill="1" applyBorder="1" applyAlignment="1" applyProtection="1">
      <alignment horizontal="center" vertical="center" wrapText="1"/>
    </xf>
    <xf numFmtId="0" fontId="20" fillId="3" borderId="0" xfId="0" applyFont="1" applyFill="1" applyAlignment="1" applyProtection="1">
      <alignment horizontal="center"/>
    </xf>
    <xf numFmtId="0" fontId="7" fillId="3" borderId="8"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1" fillId="24" borderId="9"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43" xfId="0" applyFont="1" applyFill="1" applyBorder="1" applyAlignment="1" applyProtection="1">
      <alignment horizontal="center" vertical="center" textRotation="90"/>
    </xf>
    <xf numFmtId="0" fontId="7" fillId="3" borderId="39" xfId="0" applyFont="1" applyFill="1" applyBorder="1" applyAlignment="1" applyProtection="1">
      <alignment horizontal="center" vertical="center" textRotation="90"/>
    </xf>
    <xf numFmtId="0" fontId="7" fillId="3" borderId="45" xfId="0" applyFont="1" applyFill="1" applyBorder="1" applyAlignment="1" applyProtection="1">
      <alignment horizontal="center" vertical="center" textRotation="90"/>
    </xf>
    <xf numFmtId="0" fontId="49" fillId="0" borderId="87"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9" xfId="0" applyFont="1" applyBorder="1" applyAlignment="1" applyProtection="1">
      <alignment horizontal="left" vertical="top" wrapText="1"/>
    </xf>
    <xf numFmtId="0" fontId="7" fillId="3" borderId="47" xfId="0" applyFont="1" applyFill="1" applyBorder="1" applyAlignment="1" applyProtection="1">
      <alignment horizontal="center" vertical="center" textRotation="90"/>
    </xf>
    <xf numFmtId="0" fontId="7" fillId="3" borderId="48" xfId="0" applyFont="1" applyFill="1" applyBorder="1" applyAlignment="1" applyProtection="1">
      <alignment horizontal="center" vertical="center" textRotation="90"/>
    </xf>
    <xf numFmtId="0" fontId="69" fillId="0" borderId="81" xfId="0" applyFont="1" applyBorder="1" applyAlignment="1" applyProtection="1">
      <alignment horizontal="left" vertical="center" wrapText="1"/>
    </xf>
    <xf numFmtId="0" fontId="69" fillId="0" borderId="82" xfId="0" applyFont="1" applyBorder="1" applyAlignment="1" applyProtection="1">
      <alignment horizontal="left" vertical="center" wrapText="1"/>
    </xf>
    <xf numFmtId="0" fontId="69" fillId="0" borderId="83" xfId="0" applyFont="1" applyBorder="1" applyAlignment="1" applyProtection="1">
      <alignment horizontal="left" vertical="center" wrapText="1"/>
    </xf>
    <xf numFmtId="0" fontId="69" fillId="0" borderId="76" xfId="0" applyFont="1" applyBorder="1" applyAlignment="1" applyProtection="1">
      <alignment horizontal="left" vertical="center" wrapText="1"/>
    </xf>
    <xf numFmtId="0" fontId="69" fillId="0" borderId="0" xfId="0" applyFont="1" applyAlignment="1" applyProtection="1">
      <alignment horizontal="left" vertical="center" wrapText="1"/>
    </xf>
    <xf numFmtId="0" fontId="69" fillId="0" borderId="77" xfId="0" applyFont="1" applyBorder="1" applyAlignment="1" applyProtection="1">
      <alignment horizontal="left" vertical="center" wrapText="1"/>
    </xf>
    <xf numFmtId="0" fontId="69" fillId="0" borderId="96" xfId="0" applyFont="1" applyBorder="1" applyAlignment="1" applyProtection="1">
      <alignment horizontal="left" vertical="center" wrapText="1"/>
    </xf>
    <xf numFmtId="0" fontId="69" fillId="0" borderId="97" xfId="0" applyFont="1" applyBorder="1" applyAlignment="1" applyProtection="1">
      <alignment horizontal="left" vertical="center" wrapText="1"/>
    </xf>
    <xf numFmtId="0" fontId="69" fillId="0" borderId="98" xfId="0" applyFont="1" applyBorder="1" applyAlignment="1" applyProtection="1">
      <alignment horizontal="left" vertical="center" wrapText="1"/>
    </xf>
    <xf numFmtId="0" fontId="7" fillId="3" borderId="3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xf>
    <xf numFmtId="0" fontId="42" fillId="3" borderId="9" xfId="0" applyFont="1" applyFill="1" applyBorder="1" applyAlignment="1" applyProtection="1">
      <alignment horizontal="center" vertical="center" wrapText="1"/>
    </xf>
    <xf numFmtId="0" fontId="49" fillId="0" borderId="84" xfId="0" applyFont="1" applyBorder="1" applyAlignment="1" applyProtection="1">
      <alignment horizontal="left" vertical="top" wrapText="1"/>
    </xf>
    <xf numFmtId="0" fontId="49" fillId="0" borderId="85" xfId="0" applyFont="1" applyBorder="1" applyAlignment="1" applyProtection="1">
      <alignment horizontal="left" vertical="top" wrapText="1"/>
    </xf>
    <xf numFmtId="0" fontId="49" fillId="0" borderId="86" xfId="0" applyFont="1" applyBorder="1" applyAlignment="1" applyProtection="1">
      <alignment horizontal="left" vertical="top" wrapText="1"/>
    </xf>
    <xf numFmtId="0" fontId="49" fillId="0" borderId="90" xfId="0" applyFont="1" applyBorder="1" applyAlignment="1" applyProtection="1">
      <alignment horizontal="left" vertical="top" wrapText="1"/>
    </xf>
    <xf numFmtId="0" fontId="49" fillId="0" borderId="91" xfId="0" applyFont="1" applyBorder="1" applyAlignment="1" applyProtection="1">
      <alignment horizontal="left" vertical="top" wrapText="1"/>
    </xf>
    <xf numFmtId="0" fontId="49" fillId="0" borderId="92" xfId="0" applyFont="1" applyBorder="1" applyAlignment="1" applyProtection="1">
      <alignment horizontal="left" vertical="top" wrapText="1"/>
    </xf>
    <xf numFmtId="0" fontId="38" fillId="3" borderId="39" xfId="0" applyFont="1" applyFill="1" applyBorder="1" applyAlignment="1" applyProtection="1">
      <alignment horizontal="center" vertical="center" textRotation="90" wrapText="1"/>
    </xf>
    <xf numFmtId="0" fontId="25" fillId="24" borderId="12" xfId="0" applyFont="1" applyFill="1" applyBorder="1" applyAlignment="1" applyProtection="1">
      <alignment horizontal="center" vertical="center"/>
    </xf>
    <xf numFmtId="0" fontId="25" fillId="24" borderId="13" xfId="0" applyFont="1" applyFill="1" applyBorder="1" applyAlignment="1" applyProtection="1">
      <alignment horizontal="center" vertical="center"/>
    </xf>
    <xf numFmtId="0" fontId="25" fillId="24" borderId="14"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90"/>
    </xf>
    <xf numFmtId="0" fontId="26" fillId="21" borderId="12" xfId="0" applyFont="1" applyFill="1" applyBorder="1" applyAlignment="1" applyProtection="1">
      <alignment horizontal="center" wrapText="1"/>
    </xf>
    <xf numFmtId="0" fontId="26" fillId="21" borderId="13" xfId="0" applyFont="1" applyFill="1" applyBorder="1" applyAlignment="1" applyProtection="1">
      <alignment horizontal="center" wrapText="1"/>
    </xf>
    <xf numFmtId="0" fontId="26" fillId="21" borderId="14" xfId="0" applyFont="1" applyFill="1" applyBorder="1" applyAlignment="1" applyProtection="1">
      <alignment horizontal="center" wrapText="1"/>
    </xf>
    <xf numFmtId="0" fontId="47" fillId="2" borderId="12" xfId="0" applyFont="1" applyFill="1" applyBorder="1" applyAlignment="1" applyProtection="1">
      <alignment horizontal="center" vertical="top"/>
    </xf>
    <xf numFmtId="0" fontId="47" fillId="2" borderId="13" xfId="0" applyFont="1" applyFill="1" applyBorder="1" applyAlignment="1" applyProtection="1">
      <alignment horizontal="center" vertical="top"/>
    </xf>
    <xf numFmtId="0" fontId="47" fillId="2" borderId="44" xfId="0" applyFont="1" applyFill="1" applyBorder="1" applyAlignment="1" applyProtection="1">
      <alignment horizontal="center" vertical="top"/>
    </xf>
    <xf numFmtId="0" fontId="24" fillId="21" borderId="12" xfId="0" applyFont="1" applyFill="1" applyBorder="1" applyAlignment="1" applyProtection="1">
      <alignment horizontal="center" vertical="center"/>
    </xf>
    <xf numFmtId="0" fontId="24" fillId="21" borderId="13" xfId="0" applyFont="1" applyFill="1" applyBorder="1" applyAlignment="1" applyProtection="1">
      <alignment horizontal="center" vertical="center"/>
    </xf>
    <xf numFmtId="0" fontId="24" fillId="21" borderId="44" xfId="0" applyFont="1" applyFill="1" applyBorder="1" applyAlignment="1" applyProtection="1">
      <alignment horizontal="center" vertical="center"/>
    </xf>
    <xf numFmtId="0" fontId="7" fillId="5" borderId="69" xfId="0" applyFont="1" applyFill="1" applyBorder="1" applyAlignment="1" applyProtection="1">
      <alignment horizontal="center" vertical="center" textRotation="90"/>
    </xf>
    <xf numFmtId="0" fontId="7" fillId="5" borderId="13" xfId="0" applyFont="1" applyFill="1" applyBorder="1" applyAlignment="1" applyProtection="1">
      <alignment horizontal="center" vertical="center" textRotation="90"/>
    </xf>
    <xf numFmtId="0" fontId="7" fillId="5" borderId="44" xfId="0" applyFont="1" applyFill="1" applyBorder="1" applyAlignment="1" applyProtection="1">
      <alignment horizontal="center" vertical="center" textRotation="90"/>
    </xf>
    <xf numFmtId="0" fontId="7" fillId="3" borderId="10" xfId="0" applyFont="1" applyFill="1" applyBorder="1" applyAlignment="1" applyProtection="1">
      <alignment horizontal="center" vertical="center" textRotation="90"/>
    </xf>
    <xf numFmtId="0" fontId="12" fillId="3" borderId="10" xfId="0" applyFont="1" applyFill="1" applyBorder="1" applyAlignment="1" applyProtection="1">
      <alignment horizontal="center"/>
    </xf>
    <xf numFmtId="0" fontId="12" fillId="3" borderId="40" xfId="0" applyFont="1" applyFill="1" applyBorder="1" applyAlignment="1" applyProtection="1">
      <alignment horizontal="center"/>
    </xf>
    <xf numFmtId="0" fontId="71" fillId="21" borderId="10" xfId="0" applyFont="1" applyFill="1" applyBorder="1" applyAlignment="1" applyProtection="1">
      <alignment horizontal="center" vertical="center" wrapText="1"/>
    </xf>
    <xf numFmtId="0" fontId="71" fillId="21" borderId="40" xfId="0" applyFont="1" applyFill="1" applyBorder="1" applyAlignment="1" applyProtection="1">
      <alignment horizontal="center" vertical="center" wrapText="1"/>
    </xf>
    <xf numFmtId="0" fontId="69" fillId="27" borderId="105" xfId="0" applyFont="1" applyFill="1" applyBorder="1" applyAlignment="1" applyProtection="1">
      <alignment horizontal="left" vertical="top" wrapText="1"/>
    </xf>
    <xf numFmtId="0" fontId="69" fillId="27" borderId="106" xfId="0" applyFont="1" applyFill="1" applyBorder="1" applyAlignment="1" applyProtection="1">
      <alignment horizontal="left" vertical="top" wrapText="1"/>
    </xf>
    <xf numFmtId="0" fontId="27" fillId="21" borderId="10" xfId="0" applyFont="1" applyFill="1" applyBorder="1" applyAlignment="1" applyProtection="1">
      <alignment horizontal="center" vertical="center" wrapText="1"/>
    </xf>
    <xf numFmtId="0" fontId="27" fillId="21" borderId="40"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4"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49" fillId="0" borderId="93" xfId="0" applyFont="1" applyBorder="1" applyAlignment="1" applyProtection="1">
      <alignment horizontal="left" vertical="top" wrapText="1"/>
    </xf>
    <xf numFmtId="0" fontId="49" fillId="0" borderId="94"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0" fillId="2" borderId="10" xfId="0" applyFont="1" applyFill="1" applyBorder="1" applyAlignment="1" applyProtection="1">
      <alignment horizontal="left" vertical="top" wrapText="1"/>
    </xf>
    <xf numFmtId="0" fontId="0" fillId="2" borderId="40" xfId="0" applyFont="1" applyFill="1" applyBorder="1" applyAlignment="1" applyProtection="1">
      <alignment horizontal="left" vertical="top" wrapText="1"/>
    </xf>
    <xf numFmtId="0" fontId="69" fillId="0" borderId="73" xfId="0" applyFont="1" applyBorder="1" applyAlignment="1" applyProtection="1">
      <alignment horizontal="left" vertical="center" wrapText="1"/>
    </xf>
    <xf numFmtId="0" fontId="69" fillId="0" borderId="74" xfId="0" applyFont="1" applyBorder="1" applyAlignment="1" applyProtection="1">
      <alignment horizontal="left" vertical="center" wrapText="1"/>
    </xf>
    <xf numFmtId="0" fontId="69" fillId="0" borderId="75" xfId="0" applyFont="1" applyBorder="1" applyAlignment="1" applyProtection="1">
      <alignment horizontal="left" vertical="center" wrapText="1"/>
    </xf>
    <xf numFmtId="0" fontId="69" fillId="0" borderId="78" xfId="0" applyFont="1" applyBorder="1" applyAlignment="1" applyProtection="1">
      <alignment horizontal="left" vertical="center" wrapText="1"/>
    </xf>
    <xf numFmtId="0" fontId="69" fillId="0" borderId="79" xfId="0" applyFont="1" applyBorder="1" applyAlignment="1" applyProtection="1">
      <alignment horizontal="left" vertical="center" wrapText="1"/>
    </xf>
    <xf numFmtId="0" fontId="69" fillId="0" borderId="80" xfId="0" applyFont="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41" xfId="0"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7" fillId="3" borderId="20"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14" fillId="21" borderId="36" xfId="0" applyFont="1" applyFill="1" applyBorder="1" applyAlignment="1" applyProtection="1">
      <alignment horizontal="center" vertical="center"/>
    </xf>
    <xf numFmtId="0" fontId="14" fillId="21" borderId="37" xfId="0" applyFont="1" applyFill="1" applyBorder="1" applyAlignment="1" applyProtection="1">
      <alignment horizontal="center" vertical="center"/>
    </xf>
    <xf numFmtId="0" fontId="14" fillId="21" borderId="38" xfId="0" applyFont="1" applyFill="1" applyBorder="1" applyAlignment="1" applyProtection="1">
      <alignment horizontal="center" vertical="center"/>
    </xf>
    <xf numFmtId="0" fontId="23" fillId="6" borderId="39" xfId="0" applyFont="1" applyFill="1" applyBorder="1" applyAlignment="1" applyProtection="1">
      <alignment horizontal="center"/>
    </xf>
    <xf numFmtId="0" fontId="23" fillId="6" borderId="10" xfId="0" applyFont="1" applyFill="1" applyBorder="1" applyAlignment="1" applyProtection="1">
      <alignment horizontal="center"/>
    </xf>
    <xf numFmtId="0" fontId="23" fillId="6" borderId="40" xfId="0" applyFont="1" applyFill="1" applyBorder="1" applyAlignment="1" applyProtection="1">
      <alignment horizontal="center"/>
    </xf>
    <xf numFmtId="0" fontId="7" fillId="2" borderId="16" xfId="0" applyFont="1" applyFill="1" applyBorder="1" applyAlignment="1" applyProtection="1">
      <alignment horizontal="center" vertical="center" textRotation="90" wrapText="1"/>
    </xf>
    <xf numFmtId="0" fontId="7" fillId="2" borderId="17" xfId="0" applyFont="1" applyFill="1" applyBorder="1" applyAlignment="1" applyProtection="1">
      <alignment horizontal="center" vertical="center" textRotation="90" wrapText="1"/>
    </xf>
    <xf numFmtId="0" fontId="70" fillId="0" borderId="12" xfId="0" applyFont="1" applyFill="1" applyBorder="1" applyAlignment="1" applyProtection="1">
      <alignment horizontal="center"/>
    </xf>
    <xf numFmtId="0" fontId="70" fillId="0" borderId="13" xfId="0" applyFont="1" applyFill="1" applyBorder="1" applyAlignment="1" applyProtection="1">
      <alignment horizontal="center"/>
    </xf>
    <xf numFmtId="0" fontId="70" fillId="0" borderId="14" xfId="0" applyFont="1" applyFill="1" applyBorder="1" applyAlignment="1" applyProtection="1">
      <alignment horizontal="center"/>
    </xf>
    <xf numFmtId="0" fontId="37" fillId="3" borderId="39" xfId="0" applyFont="1" applyFill="1" applyBorder="1" applyAlignment="1" applyProtection="1">
      <alignment horizontal="center" vertical="center" textRotation="90"/>
    </xf>
    <xf numFmtId="0" fontId="49" fillId="0" borderId="99" xfId="0" applyFont="1" applyBorder="1" applyAlignment="1" applyProtection="1">
      <alignment horizontal="left" vertical="top" wrapText="1"/>
    </xf>
    <xf numFmtId="0" fontId="49" fillId="0" borderId="100" xfId="0" applyFont="1" applyBorder="1" applyAlignment="1" applyProtection="1">
      <alignment horizontal="left" vertical="top" wrapText="1"/>
    </xf>
    <xf numFmtId="0" fontId="49" fillId="0" borderId="101" xfId="0" applyFont="1" applyBorder="1" applyAlignment="1" applyProtection="1">
      <alignment horizontal="left" vertical="top" wrapText="1"/>
    </xf>
    <xf numFmtId="0" fontId="7" fillId="13" borderId="8" xfId="0" applyFont="1" applyFill="1" applyBorder="1" applyAlignment="1" applyProtection="1">
      <alignment horizontal="center" vertical="center"/>
    </xf>
    <xf numFmtId="0" fontId="8" fillId="24" borderId="1" xfId="0" applyFont="1" applyFill="1" applyBorder="1" applyAlignment="1" applyProtection="1">
      <alignment horizontal="center" vertical="center"/>
    </xf>
    <xf numFmtId="0" fontId="8" fillId="24" borderId="67" xfId="0" applyFont="1" applyFill="1" applyBorder="1" applyAlignment="1" applyProtection="1">
      <alignment horizontal="center" vertical="center"/>
    </xf>
    <xf numFmtId="0" fontId="8" fillId="24" borderId="2" xfId="0" applyFont="1" applyFill="1" applyBorder="1" applyAlignment="1" applyProtection="1">
      <alignment horizontal="center" vertical="center"/>
    </xf>
    <xf numFmtId="0" fontId="8" fillId="13" borderId="1" xfId="0" applyFont="1" applyFill="1" applyBorder="1" applyAlignment="1" applyProtection="1">
      <alignment horizontal="center" vertical="center"/>
    </xf>
    <xf numFmtId="0" fontId="8" fillId="13" borderId="67" xfId="0" applyFont="1" applyFill="1" applyBorder="1" applyAlignment="1" applyProtection="1">
      <alignment horizontal="center" vertical="center"/>
    </xf>
    <xf numFmtId="0" fontId="8" fillId="13" borderId="2" xfId="0" applyFont="1" applyFill="1" applyBorder="1" applyAlignment="1" applyProtection="1">
      <alignment horizontal="center" vertical="center"/>
    </xf>
    <xf numFmtId="0" fontId="0" fillId="0" borderId="68" xfId="0" applyBorder="1" applyAlignment="1" applyProtection="1">
      <alignment horizontal="center"/>
    </xf>
    <xf numFmtId="0" fontId="44" fillId="0" borderId="1"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69" fillId="0" borderId="0" xfId="0" applyFont="1" applyBorder="1" applyAlignment="1" applyProtection="1">
      <alignment horizontal="left" vertical="center" wrapText="1"/>
    </xf>
    <xf numFmtId="0" fontId="69" fillId="0" borderId="128" xfId="0" applyFont="1" applyBorder="1" applyAlignment="1" applyProtection="1">
      <alignment horizontal="left" vertical="center" wrapText="1"/>
    </xf>
    <xf numFmtId="0" fontId="69" fillId="0" borderId="30" xfId="0" applyFont="1" applyBorder="1" applyAlignment="1" applyProtection="1">
      <alignment horizontal="left" vertical="center" wrapText="1"/>
    </xf>
    <xf numFmtId="0" fontId="69" fillId="0" borderId="129" xfId="0" applyFont="1" applyBorder="1" applyAlignment="1" applyProtection="1">
      <alignment horizontal="left" vertical="center" wrapText="1"/>
    </xf>
    <xf numFmtId="0" fontId="49" fillId="0" borderId="124" xfId="0" applyFont="1" applyBorder="1" applyAlignment="1" applyProtection="1">
      <alignment horizontal="left" vertical="top" wrapText="1"/>
    </xf>
    <xf numFmtId="0" fontId="49" fillId="0" borderId="125" xfId="0" applyFont="1" applyBorder="1" applyAlignment="1" applyProtection="1">
      <alignment horizontal="left" vertical="top" wrapText="1"/>
    </xf>
    <xf numFmtId="0" fontId="49" fillId="0" borderId="126" xfId="0" applyFont="1" applyBorder="1" applyAlignment="1" applyProtection="1">
      <alignment horizontal="left" vertical="top" wrapText="1"/>
    </xf>
    <xf numFmtId="0" fontId="14" fillId="0" borderId="12"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44" xfId="0" applyFont="1" applyFill="1" applyBorder="1" applyAlignment="1" applyProtection="1">
      <alignment horizontal="center"/>
    </xf>
    <xf numFmtId="0" fontId="27" fillId="23" borderId="12" xfId="0" applyFont="1" applyFill="1" applyBorder="1" applyAlignment="1" applyProtection="1">
      <alignment horizontal="center" vertical="center"/>
    </xf>
    <xf numFmtId="0" fontId="27" fillId="23" borderId="13" xfId="0" applyFont="1" applyFill="1" applyBorder="1" applyAlignment="1" applyProtection="1">
      <alignment horizontal="center" vertical="center"/>
    </xf>
    <xf numFmtId="0" fontId="27" fillId="23" borderId="14" xfId="0" applyFont="1" applyFill="1" applyBorder="1" applyAlignment="1" applyProtection="1">
      <alignment horizontal="center" vertical="center"/>
    </xf>
    <xf numFmtId="0" fontId="15" fillId="23" borderId="12" xfId="0" applyFont="1" applyFill="1" applyBorder="1" applyAlignment="1" applyProtection="1">
      <alignment horizontal="center" vertical="center"/>
    </xf>
    <xf numFmtId="0" fontId="15" fillId="23" borderId="13" xfId="0" applyFont="1" applyFill="1" applyBorder="1" applyAlignment="1" applyProtection="1">
      <alignment horizontal="center" vertical="center"/>
    </xf>
    <xf numFmtId="0" fontId="15" fillId="23" borderId="14" xfId="0" applyFont="1" applyFill="1" applyBorder="1" applyAlignment="1" applyProtection="1">
      <alignment horizontal="center" vertical="center"/>
    </xf>
    <xf numFmtId="0" fontId="7" fillId="24" borderId="12" xfId="0" applyFont="1" applyFill="1" applyBorder="1" applyAlignment="1" applyProtection="1">
      <alignment horizontal="center" vertical="center" wrapText="1"/>
    </xf>
    <xf numFmtId="0" fontId="7" fillId="24" borderId="13" xfId="0" applyFont="1" applyFill="1" applyBorder="1" applyAlignment="1" applyProtection="1">
      <alignment horizontal="center" vertical="center" wrapText="1"/>
    </xf>
    <xf numFmtId="0" fontId="7" fillId="24" borderId="14" xfId="0" applyFont="1" applyFill="1" applyBorder="1" applyAlignment="1" applyProtection="1">
      <alignment horizontal="center" vertical="center" wrapText="1"/>
    </xf>
    <xf numFmtId="0" fontId="38" fillId="23" borderId="12" xfId="0" applyFont="1" applyFill="1" applyBorder="1" applyAlignment="1" applyProtection="1">
      <alignment horizontal="center"/>
    </xf>
    <xf numFmtId="0" fontId="38" fillId="23" borderId="13" xfId="0" applyFont="1" applyFill="1" applyBorder="1" applyAlignment="1" applyProtection="1">
      <alignment horizontal="center"/>
    </xf>
    <xf numFmtId="0" fontId="38" fillId="23" borderId="14" xfId="0" applyFont="1" applyFill="1" applyBorder="1" applyAlignment="1" applyProtection="1">
      <alignment horizontal="center"/>
    </xf>
    <xf numFmtId="0" fontId="7" fillId="3" borderId="15" xfId="0" applyFont="1" applyFill="1" applyBorder="1" applyAlignment="1" applyProtection="1">
      <alignment horizontal="center" vertical="center" textRotation="90" wrapText="1"/>
    </xf>
    <xf numFmtId="0" fontId="7" fillId="3" borderId="16" xfId="0" applyFont="1" applyFill="1" applyBorder="1" applyAlignment="1" applyProtection="1">
      <alignment horizontal="center" vertical="center" textRotation="90" wrapText="1"/>
    </xf>
    <xf numFmtId="0" fontId="7" fillId="3" borderId="17" xfId="0" applyFont="1" applyFill="1" applyBorder="1" applyAlignment="1" applyProtection="1">
      <alignment horizontal="center" vertical="center" textRotation="90" wrapText="1"/>
    </xf>
    <xf numFmtId="0" fontId="13" fillId="21" borderId="12" xfId="0" applyFont="1" applyFill="1" applyBorder="1" applyAlignment="1" applyProtection="1">
      <alignment horizontal="center"/>
    </xf>
    <xf numFmtId="0" fontId="13" fillId="21" borderId="13" xfId="0" applyFont="1" applyFill="1" applyBorder="1" applyAlignment="1" applyProtection="1">
      <alignment horizontal="center"/>
    </xf>
    <xf numFmtId="0" fontId="13" fillId="21" borderId="44" xfId="0" applyFont="1" applyFill="1" applyBorder="1" applyAlignment="1" applyProtection="1">
      <alignment horizontal="center"/>
    </xf>
    <xf numFmtId="0" fontId="49" fillId="0" borderId="130" xfId="0" applyFont="1" applyBorder="1" applyAlignment="1" applyProtection="1">
      <alignment horizontal="left" vertical="top" wrapText="1"/>
    </xf>
    <xf numFmtId="0" fontId="49" fillId="0" borderId="131" xfId="0" applyFont="1" applyBorder="1" applyAlignment="1" applyProtection="1">
      <alignment horizontal="left" vertical="top" wrapText="1"/>
    </xf>
    <xf numFmtId="0" fontId="49" fillId="0" borderId="132" xfId="0" applyFont="1" applyBorder="1" applyAlignment="1" applyProtection="1">
      <alignment horizontal="left" vertical="top" wrapText="1"/>
    </xf>
    <xf numFmtId="0" fontId="7" fillId="5" borderId="49" xfId="0" applyFont="1" applyFill="1" applyBorder="1" applyAlignment="1" applyProtection="1">
      <alignment horizontal="center" vertical="center" textRotation="90" wrapText="1"/>
    </xf>
    <xf numFmtId="0" fontId="7" fillId="5" borderId="17" xfId="0" applyFont="1" applyFill="1" applyBorder="1" applyAlignment="1" applyProtection="1">
      <alignment horizontal="center" vertical="center" textRotation="90" wrapText="1"/>
    </xf>
    <xf numFmtId="0" fontId="7" fillId="5" borderId="127" xfId="0" applyFont="1" applyFill="1" applyBorder="1" applyAlignment="1" applyProtection="1">
      <alignment horizontal="center" vertical="center" textRotation="90" wrapText="1"/>
    </xf>
    <xf numFmtId="0" fontId="49" fillId="0" borderId="135" xfId="0" applyFont="1" applyBorder="1" applyAlignment="1" applyProtection="1">
      <alignment horizontal="left" vertical="top" wrapText="1"/>
    </xf>
    <xf numFmtId="0" fontId="49" fillId="0" borderId="136" xfId="0" applyFont="1" applyBorder="1" applyAlignment="1" applyProtection="1">
      <alignment horizontal="left" vertical="top" wrapText="1"/>
    </xf>
    <xf numFmtId="0" fontId="49" fillId="0" borderId="137" xfId="0" applyFont="1" applyBorder="1" applyAlignment="1" applyProtection="1">
      <alignment horizontal="left" vertical="top" wrapText="1"/>
    </xf>
    <xf numFmtId="0" fontId="15" fillId="24" borderId="12" xfId="0" applyFont="1" applyFill="1" applyBorder="1" applyAlignment="1" applyProtection="1">
      <alignment horizontal="center" vertical="center"/>
    </xf>
    <xf numFmtId="0" fontId="15" fillId="24" borderId="13" xfId="0" applyFont="1" applyFill="1" applyBorder="1" applyAlignment="1" applyProtection="1">
      <alignment horizontal="center" vertical="center"/>
    </xf>
    <xf numFmtId="0" fontId="15" fillId="24" borderId="14" xfId="0" applyFont="1" applyFill="1" applyBorder="1" applyAlignment="1" applyProtection="1">
      <alignment horizontal="center" vertical="center"/>
    </xf>
    <xf numFmtId="0" fontId="7" fillId="24" borderId="12" xfId="0" applyFont="1" applyFill="1" applyBorder="1" applyAlignment="1" applyProtection="1">
      <alignment horizontal="center"/>
    </xf>
    <xf numFmtId="0" fontId="7" fillId="24" borderId="13" xfId="0" applyFont="1" applyFill="1" applyBorder="1" applyAlignment="1" applyProtection="1">
      <alignment horizontal="center"/>
    </xf>
    <xf numFmtId="0" fontId="7" fillId="24" borderId="14" xfId="0" applyFont="1" applyFill="1" applyBorder="1" applyAlignment="1" applyProtection="1">
      <alignment horizontal="center"/>
    </xf>
    <xf numFmtId="0" fontId="12" fillId="3" borderId="12" xfId="0" applyFont="1" applyFill="1" applyBorder="1" applyAlignment="1" applyProtection="1">
      <alignment horizontal="center" vertical="center"/>
    </xf>
    <xf numFmtId="0" fontId="50" fillId="0" borderId="102" xfId="0" applyFont="1" applyBorder="1" applyAlignment="1" applyProtection="1">
      <alignment horizontal="center"/>
    </xf>
    <xf numFmtId="0" fontId="50" fillId="0" borderId="103" xfId="0" applyFont="1" applyBorder="1" applyAlignment="1" applyProtection="1">
      <alignment horizontal="center"/>
    </xf>
    <xf numFmtId="0" fontId="50" fillId="0" borderId="104" xfId="0" applyFont="1" applyBorder="1" applyAlignment="1" applyProtection="1">
      <alignment horizontal="center"/>
    </xf>
    <xf numFmtId="0" fontId="69" fillId="0" borderId="133" xfId="0" applyFont="1" applyBorder="1" applyAlignment="1" applyProtection="1">
      <alignment horizontal="left" vertical="center" wrapText="1"/>
    </xf>
    <xf numFmtId="0" fontId="69" fillId="0" borderId="34" xfId="0" applyFont="1" applyBorder="1" applyAlignment="1" applyProtection="1">
      <alignment horizontal="left" vertical="center" wrapText="1"/>
    </xf>
    <xf numFmtId="0" fontId="69" fillId="0" borderId="134" xfId="0" applyFont="1" applyBorder="1" applyAlignment="1" applyProtection="1">
      <alignment horizontal="left" vertical="center" wrapText="1"/>
    </xf>
    <xf numFmtId="0" fontId="7" fillId="23" borderId="12" xfId="0" applyFont="1" applyFill="1" applyBorder="1" applyAlignment="1" applyProtection="1">
      <alignment horizontal="center"/>
    </xf>
    <xf numFmtId="0" fontId="7" fillId="23" borderId="13" xfId="0" applyFont="1" applyFill="1" applyBorder="1" applyAlignment="1" applyProtection="1">
      <alignment horizontal="center"/>
    </xf>
    <xf numFmtId="0" fontId="7" fillId="23" borderId="14" xfId="0" applyFont="1" applyFill="1" applyBorder="1" applyAlignment="1" applyProtection="1">
      <alignment horizontal="center"/>
    </xf>
    <xf numFmtId="0" fontId="8" fillId="20" borderId="1" xfId="0" applyFont="1" applyFill="1" applyBorder="1" applyAlignment="1" applyProtection="1">
      <alignment horizontal="center" vertical="center"/>
    </xf>
    <xf numFmtId="0" fontId="8" fillId="20" borderId="67" xfId="0" applyFont="1" applyFill="1" applyBorder="1" applyAlignment="1" applyProtection="1">
      <alignment horizontal="center" vertical="center"/>
    </xf>
    <xf numFmtId="0" fontId="8" fillId="20" borderId="2" xfId="0" applyFont="1" applyFill="1" applyBorder="1" applyAlignment="1" applyProtection="1">
      <alignment horizontal="center" vertical="center"/>
    </xf>
    <xf numFmtId="0" fontId="21" fillId="20" borderId="9" xfId="0" applyFont="1" applyFill="1" applyBorder="1" applyAlignment="1" applyProtection="1">
      <alignment horizontal="center" vertical="center"/>
    </xf>
    <xf numFmtId="0" fontId="34" fillId="0" borderId="20"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24" xfId="0" applyFont="1" applyBorder="1" applyAlignment="1" applyProtection="1">
      <alignment horizontal="left" vertical="center" wrapText="1"/>
    </xf>
    <xf numFmtId="0" fontId="34" fillId="0" borderId="33" xfId="0" applyFont="1" applyBorder="1" applyAlignment="1" applyProtection="1">
      <alignment horizontal="left" vertical="center" wrapText="1"/>
    </xf>
    <xf numFmtId="0" fontId="34" fillId="0" borderId="34" xfId="0" applyFont="1" applyBorder="1" applyAlignment="1" applyProtection="1">
      <alignment horizontal="left" vertical="center" wrapText="1"/>
    </xf>
    <xf numFmtId="0" fontId="34" fillId="0" borderId="35" xfId="0" applyFont="1" applyBorder="1" applyAlignment="1" applyProtection="1">
      <alignment horizontal="left" vertical="center" wrapText="1"/>
    </xf>
    <xf numFmtId="0" fontId="48" fillId="0" borderId="61" xfId="0" applyFont="1" applyBorder="1" applyAlignment="1" applyProtection="1">
      <alignment horizontal="left" vertical="top" wrapText="1"/>
    </xf>
    <xf numFmtId="0" fontId="48" fillId="0" borderId="62" xfId="0" applyFont="1" applyBorder="1" applyAlignment="1" applyProtection="1">
      <alignment horizontal="left" vertical="top" wrapText="1"/>
    </xf>
    <xf numFmtId="0" fontId="48" fillId="0" borderId="63" xfId="0" applyFont="1" applyBorder="1" applyAlignment="1" applyProtection="1">
      <alignment horizontal="left" vertical="top" wrapText="1"/>
    </xf>
    <xf numFmtId="0" fontId="48" fillId="0" borderId="55" xfId="0" applyFont="1" applyBorder="1" applyAlignment="1" applyProtection="1">
      <alignment horizontal="left" vertical="top" wrapText="1"/>
    </xf>
    <xf numFmtId="0" fontId="48" fillId="0" borderId="56" xfId="0" applyFont="1" applyBorder="1" applyAlignment="1" applyProtection="1">
      <alignment horizontal="left" vertical="top" wrapText="1"/>
    </xf>
    <xf numFmtId="0" fontId="48" fillId="0" borderId="57" xfId="0" applyFont="1" applyBorder="1" applyAlignment="1" applyProtection="1">
      <alignment horizontal="left" vertical="top" wrapText="1"/>
    </xf>
    <xf numFmtId="0" fontId="48" fillId="0" borderId="64" xfId="0" applyFont="1" applyBorder="1" applyAlignment="1" applyProtection="1">
      <alignment horizontal="left" vertical="top" wrapText="1"/>
    </xf>
    <xf numFmtId="0" fontId="48" fillId="0" borderId="65" xfId="0" applyFont="1" applyBorder="1" applyAlignment="1" applyProtection="1">
      <alignment horizontal="left" vertical="top" wrapText="1"/>
    </xf>
    <xf numFmtId="0" fontId="48" fillId="0" borderId="66" xfId="0" applyFont="1" applyBorder="1" applyAlignment="1" applyProtection="1">
      <alignment horizontal="left" vertical="top" wrapText="1"/>
    </xf>
    <xf numFmtId="0" fontId="48" fillId="0" borderId="141" xfId="0" applyFont="1" applyBorder="1" applyAlignment="1" applyProtection="1">
      <alignment horizontal="left" vertical="top" wrapText="1"/>
    </xf>
    <xf numFmtId="0" fontId="48" fillId="0" borderId="142" xfId="0" applyFont="1" applyBorder="1" applyAlignment="1" applyProtection="1">
      <alignment horizontal="left" vertical="top" wrapText="1"/>
    </xf>
    <xf numFmtId="0" fontId="48" fillId="0" borderId="143" xfId="0" applyFont="1" applyBorder="1" applyAlignment="1" applyProtection="1">
      <alignment horizontal="left" vertical="top" wrapText="1"/>
    </xf>
    <xf numFmtId="0" fontId="27" fillId="28" borderId="102" xfId="0" applyFont="1" applyFill="1" applyBorder="1" applyAlignment="1" applyProtection="1">
      <alignment horizontal="center" vertical="center"/>
    </xf>
    <xf numFmtId="0" fontId="27" fillId="28" borderId="103" xfId="0" applyFont="1" applyFill="1" applyBorder="1" applyAlignment="1" applyProtection="1">
      <alignment horizontal="center" vertical="center"/>
    </xf>
    <xf numFmtId="0" fontId="27" fillId="28" borderId="107" xfId="0" applyFont="1" applyFill="1" applyBorder="1" applyAlignment="1" applyProtection="1">
      <alignment horizontal="center" vertical="center"/>
    </xf>
    <xf numFmtId="0" fontId="7" fillId="20" borderId="12" xfId="0" applyFont="1" applyFill="1" applyBorder="1" applyAlignment="1" applyProtection="1">
      <alignment horizontal="center" vertical="center" wrapText="1"/>
    </xf>
    <xf numFmtId="0" fontId="7" fillId="20" borderId="13" xfId="0" applyFont="1" applyFill="1" applyBorder="1" applyAlignment="1" applyProtection="1">
      <alignment horizontal="center" vertical="center" wrapText="1"/>
    </xf>
    <xf numFmtId="0" fontId="7" fillId="20" borderId="14" xfId="0" applyFont="1" applyFill="1" applyBorder="1" applyAlignment="1" applyProtection="1">
      <alignment horizontal="center" vertical="center" wrapText="1"/>
    </xf>
    <xf numFmtId="0" fontId="15" fillId="20" borderId="12" xfId="0" applyFont="1" applyFill="1" applyBorder="1" applyAlignment="1" applyProtection="1">
      <alignment horizontal="center" vertical="center"/>
    </xf>
    <xf numFmtId="0" fontId="15" fillId="20" borderId="13" xfId="0" applyFont="1" applyFill="1" applyBorder="1" applyAlignment="1" applyProtection="1">
      <alignment horizontal="center" vertical="center"/>
    </xf>
    <xf numFmtId="0" fontId="15" fillId="20" borderId="14" xfId="0" applyFont="1" applyFill="1" applyBorder="1" applyAlignment="1" applyProtection="1">
      <alignment horizontal="center" vertical="center"/>
    </xf>
    <xf numFmtId="0" fontId="7" fillId="20" borderId="12" xfId="0" applyFont="1" applyFill="1" applyBorder="1" applyAlignment="1" applyProtection="1">
      <alignment horizontal="center"/>
    </xf>
    <xf numFmtId="0" fontId="7" fillId="20" borderId="13" xfId="0" applyFont="1" applyFill="1" applyBorder="1" applyAlignment="1" applyProtection="1">
      <alignment horizontal="center"/>
    </xf>
    <xf numFmtId="0" fontId="7" fillId="20" borderId="14" xfId="0" applyFont="1" applyFill="1" applyBorder="1" applyAlignment="1" applyProtection="1">
      <alignment horizontal="center"/>
    </xf>
    <xf numFmtId="0" fontId="25" fillId="20" borderId="12" xfId="0" applyFont="1" applyFill="1" applyBorder="1" applyAlignment="1" applyProtection="1">
      <alignment horizontal="center" vertical="center"/>
    </xf>
    <xf numFmtId="0" fontId="25" fillId="20" borderId="13" xfId="0" applyFont="1" applyFill="1" applyBorder="1" applyAlignment="1" applyProtection="1">
      <alignment horizontal="center" vertical="center"/>
    </xf>
    <xf numFmtId="0" fontId="25" fillId="20" borderId="14" xfId="0" applyFont="1" applyFill="1" applyBorder="1" applyAlignment="1" applyProtection="1">
      <alignment horizontal="center" vertical="center"/>
    </xf>
    <xf numFmtId="0" fontId="26" fillId="22" borderId="12" xfId="0" applyFont="1" applyFill="1" applyBorder="1" applyAlignment="1" applyProtection="1">
      <alignment horizontal="center" wrapText="1"/>
    </xf>
    <xf numFmtId="0" fontId="26" fillId="22" borderId="13" xfId="0" applyFont="1" applyFill="1" applyBorder="1" applyAlignment="1" applyProtection="1">
      <alignment horizontal="center" wrapText="1"/>
    </xf>
    <xf numFmtId="0" fontId="26" fillId="22" borderId="14" xfId="0" applyFont="1" applyFill="1" applyBorder="1" applyAlignment="1" applyProtection="1">
      <alignment horizontal="center" wrapText="1"/>
    </xf>
    <xf numFmtId="0" fontId="51" fillId="27" borderId="102" xfId="0" applyFont="1" applyFill="1" applyBorder="1" applyAlignment="1" applyProtection="1">
      <alignment horizontal="center" vertical="center"/>
    </xf>
    <xf numFmtId="0" fontId="51" fillId="27" borderId="103" xfId="0" applyFont="1" applyFill="1" applyBorder="1" applyAlignment="1" applyProtection="1">
      <alignment horizontal="center" vertical="center"/>
    </xf>
    <xf numFmtId="0" fontId="51" fillId="27" borderId="107" xfId="0" applyFont="1" applyFill="1" applyBorder="1" applyAlignment="1" applyProtection="1">
      <alignment horizontal="center" vertical="center"/>
    </xf>
    <xf numFmtId="0" fontId="49" fillId="0" borderId="147" xfId="0" applyFont="1" applyBorder="1" applyAlignment="1" applyProtection="1">
      <alignment horizontal="left" vertical="top" wrapText="1"/>
    </xf>
    <xf numFmtId="0" fontId="49" fillId="0" borderId="148" xfId="0" applyFont="1" applyBorder="1" applyAlignment="1" applyProtection="1">
      <alignment horizontal="left" vertical="top" wrapText="1"/>
    </xf>
    <xf numFmtId="0" fontId="49" fillId="0" borderId="149" xfId="0" applyFont="1" applyBorder="1" applyAlignment="1" applyProtection="1">
      <alignment horizontal="left" vertical="top" wrapText="1"/>
    </xf>
    <xf numFmtId="0" fontId="49" fillId="0" borderId="150" xfId="0" applyFont="1" applyBorder="1" applyAlignment="1" applyProtection="1">
      <alignment horizontal="left" vertical="top" wrapText="1"/>
    </xf>
    <xf numFmtId="0" fontId="49" fillId="0" borderId="151" xfId="0" applyFont="1" applyBorder="1" applyAlignment="1" applyProtection="1">
      <alignment horizontal="left" vertical="top" wrapText="1"/>
    </xf>
    <xf numFmtId="0" fontId="49" fillId="0" borderId="152" xfId="0" applyFont="1" applyBorder="1" applyAlignment="1" applyProtection="1">
      <alignment horizontal="left" vertical="top" wrapText="1"/>
    </xf>
    <xf numFmtId="0" fontId="49" fillId="0" borderId="153" xfId="0" applyFont="1" applyBorder="1" applyAlignment="1" applyProtection="1">
      <alignment horizontal="left" vertical="top" wrapText="1"/>
    </xf>
    <xf numFmtId="0" fontId="49" fillId="0" borderId="154" xfId="0" applyFont="1" applyBorder="1" applyAlignment="1" applyProtection="1">
      <alignment horizontal="left" vertical="top" wrapText="1"/>
    </xf>
    <xf numFmtId="0" fontId="49" fillId="0" borderId="155" xfId="0" applyFont="1" applyBorder="1" applyAlignment="1" applyProtection="1">
      <alignment horizontal="left" vertical="top" wrapText="1"/>
    </xf>
    <xf numFmtId="0" fontId="34" fillId="0" borderId="25"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34" fillId="0" borderId="27" xfId="0" applyFont="1" applyBorder="1" applyAlignment="1" applyProtection="1">
      <alignment horizontal="left" vertical="center" wrapText="1"/>
    </xf>
    <xf numFmtId="0" fontId="48" fillId="0" borderId="58" xfId="0" applyFont="1" applyBorder="1" applyAlignment="1" applyProtection="1">
      <alignment horizontal="left" vertical="top" wrapText="1"/>
    </xf>
    <xf numFmtId="0" fontId="48" fillId="0" borderId="59" xfId="0" applyFont="1" applyBorder="1" applyAlignment="1" applyProtection="1">
      <alignment horizontal="left" vertical="top" wrapText="1"/>
    </xf>
    <xf numFmtId="0" fontId="48" fillId="0" borderId="60" xfId="0" applyFont="1" applyBorder="1" applyAlignment="1" applyProtection="1">
      <alignment horizontal="left" vertical="top" wrapText="1"/>
    </xf>
    <xf numFmtId="0" fontId="49" fillId="0" borderId="138" xfId="0" applyFont="1" applyBorder="1" applyAlignment="1" applyProtection="1">
      <alignment horizontal="left" vertical="top" wrapText="1"/>
    </xf>
    <xf numFmtId="0" fontId="49" fillId="0" borderId="139" xfId="0" applyFont="1" applyBorder="1" applyAlignment="1" applyProtection="1">
      <alignment horizontal="left" vertical="top" wrapText="1"/>
    </xf>
    <xf numFmtId="0" fontId="49" fillId="0" borderId="140" xfId="0" applyFont="1" applyBorder="1" applyAlignment="1" applyProtection="1">
      <alignment horizontal="left" vertical="top" wrapText="1"/>
    </xf>
    <xf numFmtId="0" fontId="7" fillId="3" borderId="43" xfId="0" applyFont="1" applyFill="1" applyBorder="1" applyAlignment="1" applyProtection="1">
      <alignment horizontal="center" vertical="center" textRotation="90" wrapText="1"/>
    </xf>
    <xf numFmtId="0" fontId="48" fillId="0" borderId="144" xfId="0" applyFont="1" applyBorder="1" applyAlignment="1" applyProtection="1">
      <alignment horizontal="left" vertical="top" wrapText="1"/>
    </xf>
    <xf numFmtId="0" fontId="48" fillId="0" borderId="145" xfId="0" applyFont="1" applyBorder="1" applyAlignment="1" applyProtection="1">
      <alignment horizontal="left" vertical="top" wrapText="1"/>
    </xf>
    <xf numFmtId="0" fontId="48" fillId="0" borderId="146" xfId="0" applyFont="1" applyBorder="1" applyAlignment="1" applyProtection="1">
      <alignment horizontal="left" vertical="top" wrapText="1"/>
    </xf>
    <xf numFmtId="0" fontId="17" fillId="7" borderId="20" xfId="0" applyFont="1" applyFill="1" applyBorder="1" applyAlignment="1" applyProtection="1">
      <alignment horizontal="center" vertical="center" wrapText="1"/>
    </xf>
    <xf numFmtId="0" fontId="17" fillId="7" borderId="21"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12" borderId="20" xfId="0" applyFont="1" applyFill="1" applyBorder="1" applyAlignment="1" applyProtection="1">
      <alignment horizontal="center" vertical="center" wrapText="1"/>
    </xf>
    <xf numFmtId="0" fontId="17" fillId="12" borderId="21" xfId="0" applyFont="1" applyFill="1" applyBorder="1" applyAlignment="1" applyProtection="1">
      <alignment horizontal="center" vertical="center" wrapText="1"/>
    </xf>
    <xf numFmtId="0" fontId="17" fillId="12" borderId="22" xfId="0" applyFont="1" applyFill="1" applyBorder="1" applyAlignment="1" applyProtection="1">
      <alignment horizontal="center" vertical="center" wrapText="1"/>
    </xf>
    <xf numFmtId="0" fontId="17" fillId="9" borderId="20"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22" xfId="0" applyFont="1" applyFill="1" applyBorder="1" applyAlignment="1" applyProtection="1">
      <alignment horizontal="center" vertical="center" wrapText="1"/>
    </xf>
    <xf numFmtId="0" fontId="17" fillId="10" borderId="20" xfId="0" applyFont="1" applyFill="1" applyBorder="1" applyAlignment="1" applyProtection="1">
      <alignment horizontal="center" vertical="center" wrapText="1"/>
    </xf>
    <xf numFmtId="0" fontId="17" fillId="10" borderId="21" xfId="0" applyFont="1" applyFill="1" applyBorder="1" applyAlignment="1" applyProtection="1">
      <alignment horizontal="center" vertical="center" wrapText="1"/>
    </xf>
    <xf numFmtId="0" fontId="17" fillId="10" borderId="22" xfId="0" applyFont="1" applyFill="1" applyBorder="1" applyAlignment="1" applyProtection="1">
      <alignment horizontal="center" vertical="center" wrapText="1"/>
    </xf>
    <xf numFmtId="0" fontId="17" fillId="11" borderId="20" xfId="0" applyFont="1" applyFill="1" applyBorder="1" applyAlignment="1" applyProtection="1">
      <alignment horizontal="center" vertical="center" wrapText="1"/>
    </xf>
    <xf numFmtId="0" fontId="17" fillId="11" borderId="21" xfId="0" applyFont="1" applyFill="1" applyBorder="1" applyAlignment="1" applyProtection="1">
      <alignment horizontal="center" vertical="center" wrapText="1"/>
    </xf>
    <xf numFmtId="0" fontId="17" fillId="11" borderId="41"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55" fillId="31" borderId="111" xfId="0" applyFont="1" applyFill="1" applyBorder="1" applyAlignment="1" applyProtection="1">
      <alignment horizontal="center" vertical="center" wrapText="1"/>
    </xf>
    <xf numFmtId="0" fontId="55" fillId="31" borderId="105" xfId="0" applyFont="1" applyFill="1" applyBorder="1" applyAlignment="1" applyProtection="1">
      <alignment horizontal="center" vertical="center" wrapText="1"/>
    </xf>
    <xf numFmtId="0" fontId="55" fillId="31" borderId="106" xfId="0" applyFont="1" applyFill="1" applyBorder="1" applyAlignment="1" applyProtection="1">
      <alignment horizontal="center" vertical="center" wrapText="1"/>
    </xf>
    <xf numFmtId="0" fontId="63" fillId="6" borderId="119" xfId="0" applyFont="1" applyFill="1" applyBorder="1" applyAlignment="1" applyProtection="1">
      <alignment horizontal="center" vertical="center" wrapText="1"/>
    </xf>
    <xf numFmtId="0" fontId="52" fillId="6" borderId="103" xfId="0" applyFont="1" applyFill="1" applyBorder="1" applyAlignment="1" applyProtection="1">
      <alignment horizontal="center" vertical="center" wrapText="1"/>
    </xf>
    <xf numFmtId="0" fontId="52" fillId="6" borderId="107" xfId="0" applyFont="1" applyFill="1" applyBorder="1" applyAlignment="1" applyProtection="1">
      <alignment horizontal="center" vertical="center" wrapText="1"/>
    </xf>
    <xf numFmtId="0" fontId="17" fillId="6" borderId="102" xfId="0" applyFont="1" applyFill="1" applyBorder="1" applyAlignment="1" applyProtection="1">
      <alignment horizontal="center" vertical="center" wrapText="1"/>
    </xf>
    <xf numFmtId="0" fontId="15" fillId="6" borderId="103" xfId="0" applyFont="1" applyFill="1" applyBorder="1" applyAlignment="1" applyProtection="1">
      <alignment horizontal="center" vertical="center" wrapText="1"/>
    </xf>
    <xf numFmtId="0" fontId="15" fillId="6" borderId="107" xfId="0" applyFont="1" applyFill="1" applyBorder="1" applyAlignment="1" applyProtection="1">
      <alignment horizontal="center" vertical="center" wrapText="1"/>
    </xf>
    <xf numFmtId="0" fontId="15" fillId="6" borderId="104" xfId="0" applyFont="1" applyFill="1" applyBorder="1" applyAlignment="1" applyProtection="1">
      <alignment horizontal="center" vertical="center" wrapText="1"/>
    </xf>
    <xf numFmtId="0" fontId="50" fillId="0" borderId="112" xfId="0" applyFont="1" applyBorder="1" applyAlignment="1" applyProtection="1">
      <alignment horizontal="left" vertical="top" wrapText="1"/>
    </xf>
    <xf numFmtId="0" fontId="50" fillId="0" borderId="120" xfId="0" applyFont="1" applyBorder="1" applyAlignment="1" applyProtection="1">
      <alignment horizontal="left" vertical="top" wrapText="1"/>
    </xf>
    <xf numFmtId="0" fontId="50" fillId="0" borderId="121" xfId="0" applyFont="1" applyBorder="1" applyAlignment="1" applyProtection="1">
      <alignment horizontal="left" vertical="top" wrapText="1"/>
    </xf>
    <xf numFmtId="0" fontId="50" fillId="27" borderId="112" xfId="0" applyFont="1" applyFill="1" applyBorder="1" applyAlignment="1" applyProtection="1">
      <alignment horizontal="left" vertical="center" wrapText="1"/>
    </xf>
    <xf numFmtId="0" fontId="50" fillId="27" borderId="120" xfId="0" applyFont="1" applyFill="1" applyBorder="1" applyAlignment="1" applyProtection="1">
      <alignment horizontal="left" vertical="center" wrapText="1"/>
    </xf>
    <xf numFmtId="0" fontId="50" fillId="27" borderId="121" xfId="0" applyFont="1" applyFill="1" applyBorder="1" applyAlignment="1" applyProtection="1">
      <alignment horizontal="left" vertical="center" wrapText="1"/>
    </xf>
    <xf numFmtId="0" fontId="62" fillId="0" borderId="0" xfId="0" applyFont="1" applyAlignment="1" applyProtection="1">
      <alignment horizontal="center" vertical="top" wrapText="1"/>
    </xf>
    <xf numFmtId="0" fontId="61" fillId="30" borderId="108" xfId="0" applyFont="1" applyFill="1" applyBorder="1" applyAlignment="1" applyProtection="1">
      <alignment horizontal="center"/>
    </xf>
    <xf numFmtId="0" fontId="61" fillId="30" borderId="109" xfId="0" applyFont="1" applyFill="1" applyBorder="1" applyAlignment="1" applyProtection="1">
      <alignment horizontal="center"/>
    </xf>
    <xf numFmtId="0" fontId="61" fillId="30" borderId="110" xfId="0" applyFont="1" applyFill="1" applyBorder="1" applyAlignment="1" applyProtection="1">
      <alignment horizontal="center"/>
    </xf>
    <xf numFmtId="0" fontId="54" fillId="6" borderId="111" xfId="0" applyFont="1" applyFill="1" applyBorder="1" applyAlignment="1" applyProtection="1">
      <alignment horizontal="center" vertical="center"/>
    </xf>
    <xf numFmtId="0" fontId="54" fillId="6" borderId="105" xfId="0" applyFont="1" applyFill="1" applyBorder="1" applyAlignment="1" applyProtection="1">
      <alignment horizontal="center" vertical="center"/>
    </xf>
    <xf numFmtId="0" fontId="54" fillId="6" borderId="106" xfId="0" applyFont="1" applyFill="1" applyBorder="1" applyAlignment="1" applyProtection="1">
      <alignment horizontal="center" vertical="center"/>
    </xf>
    <xf numFmtId="0" fontId="55" fillId="31" borderId="111" xfId="0" applyFont="1" applyFill="1" applyBorder="1" applyAlignment="1" applyProtection="1">
      <alignment horizontal="center" vertical="center"/>
    </xf>
    <xf numFmtId="0" fontId="55" fillId="31" borderId="105" xfId="0" applyFont="1" applyFill="1" applyBorder="1" applyAlignment="1" applyProtection="1">
      <alignment horizontal="center" vertical="center"/>
    </xf>
    <xf numFmtId="0" fontId="55" fillId="31" borderId="106" xfId="0" applyFont="1" applyFill="1" applyBorder="1" applyAlignment="1" applyProtection="1">
      <alignment horizontal="center" vertical="center"/>
    </xf>
    <xf numFmtId="0" fontId="50" fillId="0" borderId="112" xfId="0" applyFont="1" applyBorder="1" applyAlignment="1" applyProtection="1">
      <alignment horizontal="left" vertical="center" wrapText="1"/>
    </xf>
    <xf numFmtId="0" fontId="50" fillId="0" borderId="120" xfId="0" applyFont="1" applyBorder="1" applyAlignment="1" applyProtection="1">
      <alignment horizontal="left" vertical="center" wrapText="1"/>
    </xf>
    <xf numFmtId="0" fontId="50" fillId="0" borderId="121" xfId="0" applyFont="1" applyBorder="1" applyAlignment="1" applyProtection="1">
      <alignment horizontal="left" vertical="center" wrapText="1"/>
    </xf>
    <xf numFmtId="0" fontId="52" fillId="6" borderId="108" xfId="0" applyFont="1" applyFill="1" applyBorder="1" applyAlignment="1" applyProtection="1">
      <alignment horizontal="center" vertical="center" textRotation="90"/>
    </xf>
    <xf numFmtId="0" fontId="52" fillId="6" borderId="111" xfId="0" applyFont="1" applyFill="1" applyBorder="1" applyAlignment="1" applyProtection="1">
      <alignment horizontal="center" vertical="center" textRotation="90"/>
    </xf>
    <xf numFmtId="0" fontId="52" fillId="6" borderId="112" xfId="0" applyFont="1" applyFill="1" applyBorder="1" applyAlignment="1" applyProtection="1">
      <alignment horizontal="center" vertical="center" textRotation="90"/>
    </xf>
    <xf numFmtId="0" fontId="52" fillId="6" borderId="113" xfId="0" applyFont="1" applyFill="1" applyBorder="1" applyAlignment="1" applyProtection="1">
      <alignment horizontal="center" vertical="center" textRotation="90"/>
    </xf>
    <xf numFmtId="0" fontId="52" fillId="6" borderId="114" xfId="0" applyFont="1" applyFill="1" applyBorder="1" applyAlignment="1" applyProtection="1">
      <alignment horizontal="center" vertical="center" textRotation="90"/>
    </xf>
    <xf numFmtId="0" fontId="52" fillId="6" borderId="158" xfId="0" applyFont="1" applyFill="1" applyBorder="1" applyAlignment="1" applyProtection="1">
      <alignment horizontal="center" vertical="center" textRotation="90"/>
    </xf>
    <xf numFmtId="0" fontId="52" fillId="6" borderId="157" xfId="0" applyFont="1" applyFill="1" applyBorder="1" applyAlignment="1" applyProtection="1">
      <alignment horizontal="center" vertical="center" textRotation="90"/>
    </xf>
    <xf numFmtId="0" fontId="52" fillId="6" borderId="159" xfId="0" applyFont="1" applyFill="1" applyBorder="1" applyAlignment="1" applyProtection="1">
      <alignment horizontal="center" vertical="center" textRotation="90"/>
    </xf>
    <xf numFmtId="0" fontId="15" fillId="28" borderId="102" xfId="0" applyFont="1" applyFill="1" applyBorder="1" applyAlignment="1" applyProtection="1">
      <alignment horizontal="center" vertical="center"/>
    </xf>
    <xf numFmtId="0" fontId="15" fillId="28" borderId="103" xfId="0" applyFont="1" applyFill="1" applyBorder="1" applyAlignment="1" applyProtection="1">
      <alignment horizontal="center" vertical="center"/>
    </xf>
    <xf numFmtId="0" fontId="15" fillId="28" borderId="107" xfId="0" applyFont="1" applyFill="1" applyBorder="1" applyAlignment="1" applyProtection="1">
      <alignment horizontal="center" vertical="center"/>
    </xf>
    <xf numFmtId="0" fontId="72" fillId="0" borderId="102" xfId="0" applyFont="1" applyBorder="1" applyAlignment="1" applyProtection="1">
      <alignment horizontal="center"/>
    </xf>
    <xf numFmtId="0" fontId="72" fillId="0" borderId="103" xfId="0" applyFont="1" applyBorder="1" applyAlignment="1" applyProtection="1">
      <alignment horizontal="center"/>
    </xf>
    <xf numFmtId="0" fontId="72" fillId="0" borderId="107" xfId="0" applyFont="1" applyBorder="1" applyAlignment="1" applyProtection="1">
      <alignment horizontal="center"/>
    </xf>
    <xf numFmtId="0" fontId="52" fillId="30" borderId="115" xfId="0" applyFont="1" applyFill="1" applyBorder="1" applyAlignment="1" applyProtection="1">
      <alignment horizontal="center" vertical="center" textRotation="90" wrapText="1"/>
    </xf>
    <xf numFmtId="0" fontId="52" fillId="30" borderId="118" xfId="0" applyFont="1" applyFill="1" applyBorder="1" applyAlignment="1" applyProtection="1">
      <alignment horizontal="center" vertical="center" textRotation="90" wrapText="1"/>
    </xf>
    <xf numFmtId="0" fontId="52" fillId="30" borderId="156" xfId="0" applyFont="1" applyFill="1" applyBorder="1" applyAlignment="1" applyProtection="1">
      <alignment horizontal="center" vertical="center" textRotation="90" wrapText="1"/>
    </xf>
    <xf numFmtId="0" fontId="54" fillId="6" borderId="102" xfId="0" applyFont="1" applyFill="1" applyBorder="1" applyAlignment="1" applyProtection="1">
      <alignment horizontal="center" vertical="center"/>
    </xf>
    <xf numFmtId="0" fontId="54" fillId="6" borderId="103" xfId="0" applyFont="1" applyFill="1" applyBorder="1" applyAlignment="1" applyProtection="1">
      <alignment horizontal="center" vertical="center"/>
    </xf>
    <xf numFmtId="0" fontId="54" fillId="6" borderId="104" xfId="0" applyFont="1" applyFill="1" applyBorder="1" applyAlignment="1" applyProtection="1">
      <alignment horizontal="center" vertical="center"/>
    </xf>
    <xf numFmtId="0" fontId="52" fillId="32" borderId="102" xfId="0" applyFont="1" applyFill="1" applyBorder="1" applyAlignment="1" applyProtection="1">
      <alignment horizontal="center" vertical="center" wrapText="1"/>
    </xf>
    <xf numFmtId="0" fontId="52" fillId="32" borderId="103" xfId="0" applyFont="1" applyFill="1" applyBorder="1" applyAlignment="1" applyProtection="1">
      <alignment horizontal="center" vertical="center" wrapText="1"/>
    </xf>
    <xf numFmtId="0" fontId="52" fillId="32" borderId="107" xfId="0" applyFont="1" applyFill="1" applyBorder="1" applyAlignment="1" applyProtection="1">
      <alignment horizontal="center" vertical="center" wrapText="1"/>
    </xf>
    <xf numFmtId="0" fontId="15" fillId="32" borderId="102" xfId="0" applyFont="1" applyFill="1" applyBorder="1" applyAlignment="1" applyProtection="1">
      <alignment horizontal="center" vertical="center"/>
    </xf>
    <xf numFmtId="0" fontId="15" fillId="32" borderId="103" xfId="0" applyFont="1" applyFill="1" applyBorder="1" applyAlignment="1" applyProtection="1">
      <alignment horizontal="center" vertical="center"/>
    </xf>
    <xf numFmtId="0" fontId="15" fillId="32" borderId="107" xfId="0" applyFont="1" applyFill="1" applyBorder="1" applyAlignment="1" applyProtection="1">
      <alignment horizontal="center" vertical="center"/>
    </xf>
    <xf numFmtId="0" fontId="52" fillId="27" borderId="117" xfId="0" applyFont="1" applyFill="1" applyBorder="1" applyAlignment="1" applyProtection="1">
      <alignment horizontal="center" vertical="center" textRotation="90" wrapText="1"/>
    </xf>
    <xf numFmtId="0" fontId="52" fillId="6" borderId="116" xfId="0" applyFont="1" applyFill="1" applyBorder="1" applyAlignment="1" applyProtection="1">
      <alignment horizontal="center" vertical="center" textRotation="90" wrapText="1"/>
    </xf>
    <xf numFmtId="0" fontId="52" fillId="6" borderId="117" xfId="0" applyFont="1" applyFill="1" applyBorder="1" applyAlignment="1" applyProtection="1">
      <alignment horizontal="center" vertical="center" textRotation="90" wrapText="1"/>
    </xf>
    <xf numFmtId="0" fontId="52" fillId="6" borderId="118" xfId="0" applyFont="1" applyFill="1" applyBorder="1" applyAlignment="1" applyProtection="1">
      <alignment horizontal="center" vertical="center" textRotation="90" wrapText="1"/>
    </xf>
    <xf numFmtId="0" fontId="55" fillId="31" borderId="102" xfId="0" applyFont="1" applyFill="1" applyBorder="1" applyAlignment="1" applyProtection="1">
      <alignment horizontal="center"/>
    </xf>
    <xf numFmtId="0" fontId="55" fillId="31" borderId="103" xfId="0" applyFont="1" applyFill="1" applyBorder="1" applyAlignment="1" applyProtection="1">
      <alignment horizontal="center"/>
    </xf>
    <xf numFmtId="0" fontId="55" fillId="31" borderId="104" xfId="0" applyFont="1" applyFill="1" applyBorder="1" applyAlignment="1" applyProtection="1">
      <alignment horizontal="center"/>
    </xf>
    <xf numFmtId="0" fontId="56" fillId="28" borderId="102" xfId="0" applyFont="1" applyFill="1" applyBorder="1" applyAlignment="1" applyProtection="1">
      <alignment horizontal="center"/>
    </xf>
    <xf numFmtId="0" fontId="56" fillId="28" borderId="103" xfId="0" applyFont="1" applyFill="1" applyBorder="1" applyAlignment="1" applyProtection="1">
      <alignment horizontal="center"/>
    </xf>
    <xf numFmtId="0" fontId="56" fillId="28" borderId="107" xfId="0" applyFont="1" applyFill="1" applyBorder="1" applyAlignment="1" applyProtection="1">
      <alignment horizontal="center"/>
    </xf>
    <xf numFmtId="0" fontId="52" fillId="27" borderId="118" xfId="0" applyFont="1" applyFill="1" applyBorder="1" applyAlignment="1" applyProtection="1">
      <alignment horizontal="center" vertical="center" textRotation="90" wrapText="1"/>
    </xf>
    <xf numFmtId="0" fontId="52" fillId="32" borderId="102" xfId="0" applyFont="1" applyFill="1" applyBorder="1" applyAlignment="1" applyProtection="1">
      <alignment horizontal="center"/>
    </xf>
    <xf numFmtId="0" fontId="52" fillId="32" borderId="103" xfId="0" applyFont="1" applyFill="1" applyBorder="1" applyAlignment="1" applyProtection="1">
      <alignment horizontal="center"/>
    </xf>
    <xf numFmtId="0" fontId="52" fillId="32" borderId="107" xfId="0" applyFont="1" applyFill="1" applyBorder="1" applyAlignment="1" applyProtection="1">
      <alignment horizontal="center"/>
    </xf>
    <xf numFmtId="0" fontId="52" fillId="28" borderId="102" xfId="0" applyFont="1" applyFill="1" applyBorder="1" applyAlignment="1" applyProtection="1">
      <alignment horizontal="center"/>
    </xf>
    <xf numFmtId="0" fontId="52" fillId="28" borderId="103" xfId="0" applyFont="1" applyFill="1" applyBorder="1" applyAlignment="1" applyProtection="1">
      <alignment horizontal="center"/>
    </xf>
    <xf numFmtId="0" fontId="52" fillId="28" borderId="107" xfId="0" applyFont="1" applyFill="1" applyBorder="1" applyAlignment="1" applyProtection="1">
      <alignment horizontal="center"/>
    </xf>
    <xf numFmtId="0" fontId="52" fillId="30" borderId="119" xfId="0" applyFont="1" applyFill="1" applyBorder="1" applyAlignment="1" applyProtection="1">
      <alignment horizontal="center" vertical="center" textRotation="90"/>
    </xf>
    <xf numFmtId="0" fontId="52" fillId="30" borderId="103" xfId="0" applyFont="1" applyFill="1" applyBorder="1" applyAlignment="1" applyProtection="1">
      <alignment horizontal="center" vertical="center" textRotation="90"/>
    </xf>
    <xf numFmtId="0" fontId="52" fillId="30" borderId="104" xfId="0" applyFont="1" applyFill="1" applyBorder="1" applyAlignment="1" applyProtection="1">
      <alignment horizontal="center" vertical="center" textRotation="90"/>
    </xf>
    <xf numFmtId="0" fontId="23" fillId="6" borderId="111" xfId="0" applyFont="1" applyFill="1" applyBorder="1" applyAlignment="1" applyProtection="1">
      <alignment horizontal="center"/>
    </xf>
    <xf numFmtId="0" fontId="23" fillId="6" borderId="105" xfId="0" applyFont="1" applyFill="1" applyBorder="1" applyAlignment="1" applyProtection="1">
      <alignment horizontal="center"/>
    </xf>
    <xf numFmtId="0" fontId="23" fillId="6" borderId="106" xfId="0" applyFont="1" applyFill="1" applyBorder="1" applyAlignment="1" applyProtection="1">
      <alignment horizontal="center"/>
    </xf>
    <xf numFmtId="0" fontId="56" fillId="6" borderId="111" xfId="0" applyFont="1" applyFill="1" applyBorder="1" applyAlignment="1" applyProtection="1">
      <alignment horizontal="center" vertical="center" textRotation="90" wrapText="1"/>
    </xf>
    <xf numFmtId="0" fontId="57" fillId="32" borderId="102" xfId="0" applyFont="1" applyFill="1" applyBorder="1" applyAlignment="1" applyProtection="1">
      <alignment horizontal="center" vertical="center"/>
    </xf>
    <xf numFmtId="0" fontId="57" fillId="32" borderId="103" xfId="0" applyFont="1" applyFill="1" applyBorder="1" applyAlignment="1" applyProtection="1">
      <alignment horizontal="center" vertical="center"/>
    </xf>
    <xf numFmtId="0" fontId="57" fillId="32" borderId="107" xfId="0" applyFont="1" applyFill="1" applyBorder="1" applyAlignment="1" applyProtection="1">
      <alignment horizontal="center" vertical="center"/>
    </xf>
    <xf numFmtId="0" fontId="52" fillId="27" borderId="105" xfId="0" applyFont="1" applyFill="1" applyBorder="1" applyAlignment="1" applyProtection="1">
      <alignment horizontal="center" vertical="center" textRotation="90"/>
    </xf>
    <xf numFmtId="0" fontId="52" fillId="6" borderId="105" xfId="0" applyFont="1" applyFill="1" applyBorder="1" applyAlignment="1" applyProtection="1">
      <alignment horizontal="center" vertical="center" textRotation="90"/>
    </xf>
    <xf numFmtId="0" fontId="58" fillId="31" borderId="102" xfId="0" applyFont="1" applyFill="1" applyBorder="1" applyAlignment="1" applyProtection="1">
      <alignment horizontal="center" vertical="center"/>
    </xf>
    <xf numFmtId="0" fontId="58" fillId="31" borderId="103" xfId="0" applyFont="1" applyFill="1" applyBorder="1" applyAlignment="1" applyProtection="1">
      <alignment horizontal="center" vertical="center"/>
    </xf>
    <xf numFmtId="0" fontId="58" fillId="31" borderId="104" xfId="0" applyFont="1" applyFill="1" applyBorder="1" applyAlignment="1" applyProtection="1">
      <alignment horizontal="center" vertical="center"/>
    </xf>
    <xf numFmtId="0" fontId="59" fillId="31" borderId="102" xfId="0" applyFont="1" applyFill="1" applyBorder="1" applyAlignment="1" applyProtection="1">
      <alignment horizontal="center" wrapText="1"/>
    </xf>
    <xf numFmtId="0" fontId="59" fillId="31" borderId="103" xfId="0" applyFont="1" applyFill="1" applyBorder="1" applyAlignment="1" applyProtection="1">
      <alignment horizontal="center" wrapText="1"/>
    </xf>
    <xf numFmtId="0" fontId="59" fillId="31" borderId="107" xfId="0" applyFont="1" applyFill="1" applyBorder="1" applyAlignment="1" applyProtection="1">
      <alignment horizontal="center" wrapText="1"/>
    </xf>
    <xf numFmtId="0" fontId="50" fillId="27" borderId="102" xfId="0" applyFont="1" applyFill="1" applyBorder="1" applyAlignment="1" applyProtection="1">
      <alignment horizontal="center" vertical="center"/>
    </xf>
    <xf numFmtId="0" fontId="50" fillId="27" borderId="103" xfId="0" applyFont="1" applyFill="1" applyBorder="1" applyAlignment="1" applyProtection="1">
      <alignment horizontal="center" vertical="center"/>
    </xf>
    <xf numFmtId="0" fontId="50" fillId="27" borderId="107" xfId="0" applyFont="1" applyFill="1" applyBorder="1" applyAlignment="1" applyProtection="1">
      <alignment horizontal="center" vertical="center"/>
    </xf>
    <xf numFmtId="0" fontId="47" fillId="27" borderId="102" xfId="0" applyFont="1" applyFill="1" applyBorder="1" applyAlignment="1" applyProtection="1">
      <alignment horizontal="center" vertical="top"/>
    </xf>
    <xf numFmtId="0" fontId="47" fillId="27" borderId="103" xfId="0" applyFont="1" applyFill="1" applyBorder="1" applyAlignment="1" applyProtection="1">
      <alignment horizontal="center" vertical="top"/>
    </xf>
    <xf numFmtId="0" fontId="47" fillId="27" borderId="104" xfId="0" applyFont="1" applyFill="1" applyBorder="1" applyAlignment="1" applyProtection="1">
      <alignment horizontal="center" vertical="top"/>
    </xf>
    <xf numFmtId="0" fontId="27" fillId="31" borderId="105" xfId="0" applyFont="1" applyFill="1" applyBorder="1" applyAlignment="1" applyProtection="1">
      <alignment horizontal="center" vertical="center" wrapText="1"/>
    </xf>
    <xf numFmtId="0" fontId="27" fillId="31" borderId="106" xfId="0" applyFont="1" applyFill="1" applyBorder="1" applyAlignment="1" applyProtection="1">
      <alignment horizontal="center" vertical="center" wrapText="1"/>
    </xf>
    <xf numFmtId="0" fontId="60" fillId="6" borderId="111" xfId="0" applyFont="1" applyFill="1" applyBorder="1" applyAlignment="1" applyProtection="1">
      <alignment horizontal="center" vertical="center" textRotation="90"/>
    </xf>
    <xf numFmtId="0" fontId="54" fillId="6" borderId="105" xfId="0" applyFont="1" applyFill="1" applyBorder="1" applyAlignment="1" applyProtection="1">
      <alignment horizontal="center"/>
    </xf>
    <xf numFmtId="0" fontId="54" fillId="6" borderId="106" xfId="0" applyFont="1" applyFill="1" applyBorder="1" applyAlignment="1" applyProtection="1">
      <alignment horizontal="center"/>
    </xf>
    <xf numFmtId="0" fontId="73" fillId="31" borderId="105" xfId="0" applyFont="1" applyFill="1" applyBorder="1" applyAlignment="1" applyProtection="1">
      <alignment horizontal="center" vertical="center" wrapText="1"/>
    </xf>
    <xf numFmtId="0" fontId="73" fillId="31" borderId="106" xfId="0" applyFont="1" applyFill="1" applyBorder="1" applyAlignment="1" applyProtection="1">
      <alignment horizontal="center" vertical="center" wrapText="1"/>
    </xf>
    <xf numFmtId="0" fontId="14" fillId="0" borderId="45"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8" fillId="14" borderId="69" xfId="0" applyFont="1" applyFill="1" applyBorder="1" applyAlignment="1" applyProtection="1">
      <alignment horizontal="center" vertical="center" wrapText="1"/>
    </xf>
    <xf numFmtId="0" fontId="17" fillId="14" borderId="12" xfId="0" applyFont="1" applyFill="1" applyBorder="1" applyAlignment="1" applyProtection="1">
      <alignment horizontal="center" vertical="center" wrapText="1"/>
    </xf>
    <xf numFmtId="0" fontId="14" fillId="0" borderId="45" xfId="0" applyFont="1" applyBorder="1" applyAlignment="1" applyProtection="1">
      <alignment horizontal="left" vertical="top" wrapText="1"/>
    </xf>
    <xf numFmtId="0" fontId="14" fillId="0" borderId="32" xfId="0" applyFont="1" applyBorder="1" applyAlignment="1" applyProtection="1">
      <alignment horizontal="left" vertical="top" wrapText="1"/>
    </xf>
    <xf numFmtId="0" fontId="14" fillId="0" borderId="51" xfId="0" applyFont="1" applyBorder="1" applyAlignment="1" applyProtection="1">
      <alignment horizontal="left" vertical="top" wrapText="1"/>
    </xf>
    <xf numFmtId="0" fontId="34" fillId="0" borderId="29" xfId="0" applyFont="1" applyBorder="1" applyAlignment="1" applyProtection="1">
      <alignment horizontal="left" vertical="center" wrapText="1"/>
    </xf>
    <xf numFmtId="0" fontId="34" fillId="0" borderId="30" xfId="0" applyFont="1" applyBorder="1" applyAlignment="1" applyProtection="1">
      <alignment horizontal="left" vertical="center" wrapText="1"/>
    </xf>
    <xf numFmtId="0" fontId="34" fillId="0" borderId="31" xfId="0" applyFont="1" applyBorder="1" applyAlignment="1" applyProtection="1">
      <alignment horizontal="left" vertical="center" wrapText="1"/>
    </xf>
    <xf numFmtId="0" fontId="48" fillId="0" borderId="52" xfId="0" applyFont="1" applyBorder="1" applyAlignment="1" applyProtection="1">
      <alignment horizontal="left" vertical="top" wrapText="1"/>
    </xf>
    <xf numFmtId="0" fontId="48" fillId="0" borderId="53" xfId="0" applyFont="1" applyBorder="1" applyAlignment="1" applyProtection="1">
      <alignment horizontal="left" vertical="top" wrapText="1"/>
    </xf>
    <xf numFmtId="0" fontId="48" fillId="0" borderId="54" xfId="0" applyFont="1" applyBorder="1" applyAlignment="1" applyProtection="1">
      <alignment horizontal="left" vertical="top" wrapText="1"/>
    </xf>
    <xf numFmtId="0" fontId="48" fillId="0" borderId="160" xfId="0" applyFont="1" applyBorder="1" applyAlignment="1" applyProtection="1">
      <alignment horizontal="left" vertical="top" wrapText="1"/>
    </xf>
    <xf numFmtId="0" fontId="48" fillId="0" borderId="161" xfId="0" applyFont="1" applyBorder="1" applyAlignment="1" applyProtection="1">
      <alignment horizontal="left" vertical="top" wrapText="1"/>
    </xf>
    <xf numFmtId="0" fontId="34" fillId="0" borderId="0" xfId="0" applyFont="1" applyAlignment="1" applyProtection="1">
      <alignment horizontal="left" vertical="center" wrapText="1"/>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44" xfId="0" applyFont="1" applyBorder="1" applyAlignment="1" applyProtection="1">
      <alignment horizontal="center"/>
    </xf>
    <xf numFmtId="0" fontId="74" fillId="24" borderId="9" xfId="0" applyFont="1" applyFill="1" applyBorder="1" applyAlignment="1" applyProtection="1">
      <alignment horizontal="center" vertical="center" wrapText="1"/>
    </xf>
    <xf numFmtId="0" fontId="34" fillId="0" borderId="29"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0" fontId="34" fillId="0" borderId="31" xfId="0" applyFont="1" applyBorder="1" applyAlignment="1" applyProtection="1">
      <alignment horizontal="left" vertical="center" wrapText="1"/>
      <protection locked="0"/>
    </xf>
    <xf numFmtId="0" fontId="48" fillId="0" borderId="52" xfId="0" applyFont="1" applyBorder="1" applyAlignment="1" applyProtection="1">
      <alignment horizontal="left" vertical="top" wrapText="1"/>
      <protection locked="0"/>
    </xf>
    <xf numFmtId="0" fontId="48" fillId="0" borderId="53" xfId="0" applyFont="1" applyBorder="1" applyAlignment="1" applyProtection="1">
      <alignment horizontal="left" vertical="top" wrapText="1"/>
      <protection locked="0"/>
    </xf>
    <xf numFmtId="0" fontId="48" fillId="0" borderId="54" xfId="0" applyFont="1" applyBorder="1" applyAlignment="1" applyProtection="1">
      <alignment horizontal="left" vertical="top" wrapText="1"/>
      <protection locked="0"/>
    </xf>
    <xf numFmtId="0" fontId="34" fillId="0" borderId="23" xfId="0" applyFont="1" applyBorder="1" applyAlignment="1" applyProtection="1">
      <alignment horizontal="left" vertical="center" wrapText="1"/>
      <protection locked="0"/>
    </xf>
    <xf numFmtId="0" fontId="34" fillId="0" borderId="0" xfId="0" applyFont="1" applyAlignment="1" applyProtection="1">
      <alignment horizontal="left" vertical="center" wrapText="1"/>
      <protection locked="0"/>
    </xf>
    <xf numFmtId="0" fontId="34" fillId="0" borderId="24" xfId="0" applyFont="1" applyBorder="1" applyAlignment="1" applyProtection="1">
      <alignment horizontal="left" vertical="center" wrapText="1"/>
      <protection locked="0"/>
    </xf>
    <xf numFmtId="0" fontId="48" fillId="0" borderId="55" xfId="0" applyFont="1" applyBorder="1" applyAlignment="1" applyProtection="1">
      <alignment horizontal="left" vertical="top" wrapText="1"/>
      <protection locked="0"/>
    </xf>
    <xf numFmtId="0" fontId="48" fillId="0" borderId="56" xfId="0" applyFont="1" applyBorder="1" applyAlignment="1" applyProtection="1">
      <alignment horizontal="left" vertical="top" wrapText="1"/>
      <protection locked="0"/>
    </xf>
    <xf numFmtId="0" fontId="48" fillId="0" borderId="57" xfId="0" applyFont="1" applyBorder="1" applyAlignment="1" applyProtection="1">
      <alignment horizontal="left" vertical="top" wrapText="1"/>
      <protection locked="0"/>
    </xf>
    <xf numFmtId="0" fontId="34" fillId="0" borderId="25" xfId="0" applyFont="1" applyBorder="1" applyAlignment="1" applyProtection="1">
      <alignment horizontal="left" vertical="center" wrapText="1"/>
      <protection locked="0"/>
    </xf>
    <xf numFmtId="0" fontId="34" fillId="0" borderId="26" xfId="0" applyFont="1" applyBorder="1" applyAlignment="1" applyProtection="1">
      <alignment horizontal="left" vertical="center" wrapText="1"/>
      <protection locked="0"/>
    </xf>
    <xf numFmtId="0" fontId="34" fillId="0" borderId="27" xfId="0" applyFont="1" applyBorder="1" applyAlignment="1" applyProtection="1">
      <alignment horizontal="left" vertical="center" wrapText="1"/>
      <protection locked="0"/>
    </xf>
    <xf numFmtId="0" fontId="48" fillId="0" borderId="58" xfId="0" applyFont="1" applyBorder="1" applyAlignment="1" applyProtection="1">
      <alignment horizontal="left" vertical="top" wrapText="1"/>
      <protection locked="0"/>
    </xf>
    <xf numFmtId="0" fontId="48" fillId="0" borderId="59" xfId="0" applyFont="1" applyBorder="1" applyAlignment="1" applyProtection="1">
      <alignment horizontal="left" vertical="top" wrapText="1"/>
      <protection locked="0"/>
    </xf>
    <xf numFmtId="0" fontId="48" fillId="0" borderId="60" xfId="0" applyFont="1" applyBorder="1" applyAlignment="1" applyProtection="1">
      <alignment horizontal="left" vertical="top" wrapText="1"/>
      <protection locked="0"/>
    </xf>
    <xf numFmtId="0" fontId="34" fillId="0" borderId="20" xfId="0" applyFont="1" applyBorder="1" applyAlignment="1" applyProtection="1">
      <alignment horizontal="left" vertical="center" wrapText="1"/>
      <protection locked="0"/>
    </xf>
    <xf numFmtId="0" fontId="34" fillId="0" borderId="21" xfId="0" applyFont="1" applyBorder="1" applyAlignment="1" applyProtection="1">
      <alignment horizontal="left" vertical="center" wrapText="1"/>
      <protection locked="0"/>
    </xf>
    <xf numFmtId="0" fontId="34" fillId="0" borderId="22" xfId="0" applyFont="1" applyBorder="1" applyAlignment="1" applyProtection="1">
      <alignment horizontal="left" vertical="center" wrapText="1"/>
      <protection locked="0"/>
    </xf>
    <xf numFmtId="0" fontId="48" fillId="0" borderId="61" xfId="0" applyFont="1" applyBorder="1" applyAlignment="1" applyProtection="1">
      <alignment horizontal="left" vertical="top" wrapText="1"/>
      <protection locked="0"/>
    </xf>
    <xf numFmtId="0" fontId="48" fillId="0" borderId="62" xfId="0" applyFont="1" applyBorder="1" applyAlignment="1" applyProtection="1">
      <alignment horizontal="left" vertical="top" wrapText="1"/>
      <protection locked="0"/>
    </xf>
    <xf numFmtId="0" fontId="48" fillId="0" borderId="63" xfId="0" applyFont="1" applyBorder="1" applyAlignment="1" applyProtection="1">
      <alignment horizontal="left" vertical="top" wrapText="1"/>
      <protection locked="0"/>
    </xf>
    <xf numFmtId="0" fontId="34" fillId="0" borderId="33" xfId="0" applyFont="1" applyBorder="1" applyAlignment="1" applyProtection="1">
      <alignment horizontal="left" vertical="center" wrapText="1"/>
      <protection locked="0"/>
    </xf>
    <xf numFmtId="0" fontId="34" fillId="0" borderId="34" xfId="0" applyFont="1" applyBorder="1" applyAlignment="1" applyProtection="1">
      <alignment horizontal="left" vertical="center" wrapText="1"/>
      <protection locked="0"/>
    </xf>
    <xf numFmtId="0" fontId="34" fillId="0" borderId="35" xfId="0" applyFont="1" applyBorder="1" applyAlignment="1" applyProtection="1">
      <alignment horizontal="left" vertical="center" wrapText="1"/>
      <protection locked="0"/>
    </xf>
    <xf numFmtId="0" fontId="48" fillId="0" borderId="64" xfId="0" applyFont="1" applyBorder="1" applyAlignment="1" applyProtection="1">
      <alignment horizontal="left" vertical="top" wrapText="1"/>
      <protection locked="0"/>
    </xf>
    <xf numFmtId="0" fontId="48" fillId="0" borderId="65" xfId="0" applyFont="1" applyBorder="1" applyAlignment="1" applyProtection="1">
      <alignment horizontal="left" vertical="top" wrapText="1"/>
      <protection locked="0"/>
    </xf>
    <xf numFmtId="0" fontId="48" fillId="0" borderId="66" xfId="0" applyFont="1" applyBorder="1" applyAlignment="1" applyProtection="1">
      <alignment horizontal="left" vertical="top" wrapText="1"/>
      <protection locked="0"/>
    </xf>
    <xf numFmtId="0" fontId="48" fillId="0" borderId="141" xfId="0" applyFont="1" applyBorder="1" applyAlignment="1" applyProtection="1">
      <alignment horizontal="left" vertical="top" wrapText="1"/>
      <protection locked="0"/>
    </xf>
    <xf numFmtId="0" fontId="48" fillId="0" borderId="142" xfId="0" applyFont="1" applyBorder="1" applyAlignment="1" applyProtection="1">
      <alignment horizontal="left" vertical="top" wrapText="1"/>
      <protection locked="0"/>
    </xf>
    <xf numFmtId="0" fontId="48" fillId="0" borderId="143" xfId="0" applyFont="1" applyBorder="1" applyAlignment="1" applyProtection="1">
      <alignment horizontal="left" vertical="top" wrapText="1"/>
      <protection locked="0"/>
    </xf>
    <xf numFmtId="0" fontId="48" fillId="0" borderId="160" xfId="0" applyFont="1" applyBorder="1" applyAlignment="1" applyProtection="1">
      <alignment horizontal="left" vertical="top" wrapText="1"/>
      <protection locked="0"/>
    </xf>
    <xf numFmtId="0" fontId="48" fillId="0" borderId="145" xfId="0" applyFont="1" applyBorder="1" applyAlignment="1" applyProtection="1">
      <alignment horizontal="left" vertical="top" wrapText="1"/>
      <protection locked="0"/>
    </xf>
    <xf numFmtId="0" fontId="48" fillId="0" borderId="162" xfId="0" applyFont="1" applyBorder="1" applyAlignment="1" applyProtection="1">
      <alignment horizontal="left" vertical="top" wrapText="1"/>
      <protection locked="0"/>
    </xf>
    <xf numFmtId="0" fontId="48" fillId="0" borderId="144" xfId="0" applyFont="1" applyBorder="1" applyAlignment="1" applyProtection="1">
      <alignment horizontal="left" vertical="top" wrapText="1"/>
      <protection locked="0"/>
    </xf>
    <xf numFmtId="0" fontId="48" fillId="0" borderId="161" xfId="0" applyFont="1" applyBorder="1" applyAlignment="1" applyProtection="1">
      <alignment horizontal="left" vertical="top" wrapText="1"/>
      <protection locked="0"/>
    </xf>
    <xf numFmtId="0" fontId="14" fillId="0" borderId="12" xfId="0" applyFont="1" applyBorder="1" applyAlignment="1" applyProtection="1">
      <alignment horizontal="center"/>
      <protection locked="0"/>
    </xf>
    <xf numFmtId="0" fontId="14" fillId="0" borderId="13" xfId="0" applyFont="1" applyBorder="1" applyAlignment="1" applyProtection="1">
      <alignment horizontal="center"/>
      <protection locked="0"/>
    </xf>
    <xf numFmtId="0" fontId="14" fillId="0" borderId="44" xfId="0" applyFont="1" applyBorder="1" applyAlignment="1" applyProtection="1">
      <alignment horizontal="center"/>
      <protection locked="0"/>
    </xf>
    <xf numFmtId="0" fontId="13" fillId="21" borderId="12" xfId="0" applyFont="1" applyFill="1" applyBorder="1" applyAlignment="1">
      <alignment horizontal="center"/>
    </xf>
    <xf numFmtId="0" fontId="13" fillId="21" borderId="13" xfId="0" applyFont="1" applyFill="1" applyBorder="1" applyAlignment="1">
      <alignment horizontal="center"/>
    </xf>
    <xf numFmtId="0" fontId="13" fillId="21" borderId="44" xfId="0" applyFont="1" applyFill="1" applyBorder="1" applyAlignment="1">
      <alignment horizontal="center"/>
    </xf>
    <xf numFmtId="0" fontId="0" fillId="2" borderId="10" xfId="0" applyFill="1" applyBorder="1" applyAlignment="1" applyProtection="1">
      <alignment horizontal="left" vertical="top" wrapText="1"/>
      <protection locked="0"/>
    </xf>
    <xf numFmtId="0" fontId="0" fillId="2" borderId="40" xfId="0" applyFill="1" applyBorder="1" applyAlignment="1" applyProtection="1">
      <alignment horizontal="left" vertical="top" wrapText="1"/>
      <protection locked="0"/>
    </xf>
    <xf numFmtId="0" fontId="27" fillId="21" borderId="10" xfId="0" applyFont="1" applyFill="1" applyBorder="1" applyAlignment="1">
      <alignment horizontal="center" vertical="center" wrapText="1"/>
    </xf>
    <xf numFmtId="0" fontId="27" fillId="21" borderId="40" xfId="0" applyFont="1" applyFill="1" applyBorder="1" applyAlignment="1">
      <alignment horizontal="center" vertical="center" wrapText="1"/>
    </xf>
  </cellXfs>
  <cellStyles count="4">
    <cellStyle name="Hiperłącze" xfId="1" builtinId="8" customBuiltin="1"/>
    <cellStyle name="Kurs" xfId="3" xr:uid="{2420FC1B-6171-43C2-9F55-67964C656CEB}"/>
    <cellStyle name="Modul" xfId="2" xr:uid="{A1377D81-9C6B-469D-965E-AD17433F0EFA}"/>
    <cellStyle name="Normalny" xfId="0" builtinId="0"/>
  </cellStyles>
  <dxfs count="0"/>
  <tableStyles count="0" defaultTableStyle="TableStyleMedium2" defaultPivotStyle="PivotStyleLight16"/>
  <colors>
    <mruColors>
      <color rgb="FFFFE699"/>
      <color rgb="FF203764"/>
      <color rgb="FFCCCCFF"/>
      <color rgb="FFFEFBCE"/>
      <color rgb="FF8AA7DA"/>
      <color rgb="FF7F7FA9"/>
      <color rgb="FF1DE393"/>
      <color rgb="FF00FF99"/>
      <color rgb="FF66FFFF"/>
      <color rgb="FFE3E9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5.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345057</xdr:colOff>
      <xdr:row>0</xdr:row>
      <xdr:rowOff>0</xdr:rowOff>
    </xdr:from>
    <xdr:to>
      <xdr:col>8</xdr:col>
      <xdr:colOff>563916</xdr:colOff>
      <xdr:row>4</xdr:row>
      <xdr:rowOff>63484</xdr:rowOff>
    </xdr:to>
    <xdr:pic>
      <xdr:nvPicPr>
        <xdr:cNvPr id="2" name="Obraz 1">
          <a:extLst>
            <a:ext uri="{FF2B5EF4-FFF2-40B4-BE49-F238E27FC236}">
              <a16:creationId xmlns:a16="http://schemas.microsoft.com/office/drawing/2014/main" id="{BF2137A4-B32C-4B8D-8360-28A6DB2FEF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676900" y="0"/>
          <a:ext cx="418539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A5C9B05F-C780-474D-806D-1D6095E9E8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B3096512-97DC-440D-BA21-85C4530A78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F5184777-E446-4E7A-AFC6-4514DAEA1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CB53C6FF-B23F-4D1E-AD6F-3E5BB745F2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41727179-B40E-47E0-A3EA-6217FD8D33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60DC9CC-B120-4D02-A183-89285886BF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31032</xdr:colOff>
      <xdr:row>3</xdr:row>
      <xdr:rowOff>96575</xdr:rowOff>
    </xdr:to>
    <xdr:pic>
      <xdr:nvPicPr>
        <xdr:cNvPr id="2" name="Obraz 1">
          <a:extLst>
            <a:ext uri="{FF2B5EF4-FFF2-40B4-BE49-F238E27FC236}">
              <a16:creationId xmlns:a16="http://schemas.microsoft.com/office/drawing/2014/main" id="{E78CE61E-B17A-42CB-855E-0EA2DA084B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4417" y="0"/>
          <a:ext cx="2380532" cy="6680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CB455DF-71AB-4B10-9FC4-D9D35680DB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AA0DF300-988C-4D18-92B9-5ED15F9006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15CB617-423C-4846-BBC0-11DD3FC874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00C38C8B-B64D-4A45-BDBC-02B0A4780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9F850F9-055C-4F9A-A985-5EAABB268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D432552-46B1-47BF-9578-C3BCF05DAE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B2B346F-69AD-4E10-8777-2E9633905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2E680302-2545-46DC-85E1-8E528653AF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91934693-746D-4DF1-BD1E-9515795962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28E57C2-8E9B-4889-9A47-4C339F9D9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9166313-6F86-4A42-A6CF-5B7FC0DD7C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BB00AF52-AE94-4797-B371-45A134F4C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CF02308A-5696-4316-8C67-1724064C36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6483E33-C78D-49E6-94A1-88179AB593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AC209FB2-C6FF-4D27-B2AA-5D953F94D0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FB4E068-A3B1-4EF5-A451-221236E31F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5CFE8107-350B-41D5-A5B0-42359817AB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640131E-6BA4-495D-8441-F812C1C745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A7EF463F-9EAA-4862-9718-EAA3407AF2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B576946E-777B-4937-A74C-AFB622E988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A8DD3BC-7DFC-43AE-AAF3-017A0F23DA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BE9DE018-FFDC-4044-BAE4-EA45AE8C96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E0710BE-C39B-4E3F-AF9C-422142B40B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4A7395F-A132-453E-AC47-0641071BEC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6B80FFE-52F3-43CD-92DA-66D95210F3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0A747D9-1329-40DA-906B-D12ACF215E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20C50784-FDE2-4441-8330-36DB658D3E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15FA2E28-A29F-4095-B20B-09BC1787A8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F3771D17-30EF-4646-A6C9-4A4E84136B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BC6F4A65-7AFD-4385-A61D-F77D085A08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E11FEC3-4208-4AC1-8B03-D2E446DC6A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70DCFCA7-FB05-410C-9890-18AA59636F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BDC3CAC-8123-4E58-9EF3-C2C9834935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18ABE25-30C2-4E2A-ADA3-056715F3E8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8173B7BD-C811-4253-B08A-232AE9F3EA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DF3A898-E56E-49C8-8015-4F4841D5B0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7537055B-D0C9-4C0A-BB3E-8347B68923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E6A8B26-787E-4B16-8C09-AA20108FFB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F9277EB9-EAAA-47C1-AF3C-B2DAB9810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47E35FE0-56E7-4409-A3B5-30D1D59A07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C883507-9FF9-43E3-ABAA-6C09FDEA50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2BBC25C-ED04-4BB0-9D64-01D27F8B48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E97F3892-1D99-4358-B2F4-7786B9AC73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AC28FFF-B5D5-40A6-AB29-5DEBBA0A5E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FF719136-A9A0-4A0D-BC36-C79DE3D13D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F2588E46-B406-4733-9148-9EC14B2D76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72860E76-FDB9-4046-8A57-C010656F16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D281966-D9C5-4758-9548-799E90DBCD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CD0F979-3FC3-4D14-B305-DA99B12781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57E67163-E971-480D-AD36-7DCFDD4B2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C2CD5D9-96FD-4ECA-9FC3-6E1FFA0B6C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E17A220-4991-46A3-8F99-D47A2C282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B631F425-BDD7-4317-A87F-4F7D3FFFA6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67B2D0CB-F58A-4578-9059-2AC1C5FD59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zpsb.pl/wp-content/uploads/2019/10/Z2_4-1_2019-20.pdf" TargetMode="External"/><Relationship Id="rId1" Type="http://schemas.openxmlformats.org/officeDocument/2006/relationships/hyperlink" Target="https://www.zpsb.pl/wp-content/uploads/2019/10/Z2_4-2_2019-20.pdf"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zpsb.pl/wp-content/uploads/2019/10/Z2_5-1_MBA_2019-20.pdf" TargetMode="External"/><Relationship Id="rId1" Type="http://schemas.openxmlformats.org/officeDocument/2006/relationships/hyperlink" Target="https://www.zpsb.pl/wp-content/uploads/2019/10/Z2_5-2_MBA_2019-20.pdf" TargetMode="External"/><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10/Z2_1-3_2019-20.pdf" TargetMode="External"/><Relationship Id="rId2" Type="http://schemas.openxmlformats.org/officeDocument/2006/relationships/hyperlink" Target="https://www.zpsb.pl/wp-content/uploads/2019/10/Z2_1-1_2019-20.pdf" TargetMode="External"/><Relationship Id="rId1" Type="http://schemas.openxmlformats.org/officeDocument/2006/relationships/hyperlink" Target="https://www.zpsb.pl/wp-content/uploads/2019/10/Z2_1-2_2019-20.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zpsb.pl/wp-content/uploads/2019/10/Z2_6-3_MBA_2019-20.pdf" TargetMode="External"/><Relationship Id="rId2" Type="http://schemas.openxmlformats.org/officeDocument/2006/relationships/hyperlink" Target="https://www.zpsb.pl/wp-content/uploads/2019/10/Z2_6-1_MBA_2019-20.pdf" TargetMode="External"/><Relationship Id="rId1" Type="http://schemas.openxmlformats.org/officeDocument/2006/relationships/hyperlink" Target="https://www.zpsb.pl/wp-content/uploads/2019/10/Z2_6-2_MBA_2019-20.pdf" TargetMode="External"/><Relationship Id="rId6" Type="http://schemas.openxmlformats.org/officeDocument/2006/relationships/vmlDrawing" Target="../drawings/vmlDrawing20.vml"/><Relationship Id="rId5" Type="http://schemas.openxmlformats.org/officeDocument/2006/relationships/drawing" Target="../drawings/drawing20.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1.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zpsb.pl/wp-content/uploads/2019/10/Z2_7-1_2019-20.pdf" TargetMode="External"/><Relationship Id="rId1" Type="http://schemas.openxmlformats.org/officeDocument/2006/relationships/hyperlink" Target="https://www.zpsb.pl/wp-content/uploads/2019/10/Z2_7-2_2019-20.pdf" TargetMode="External"/><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10/Z2_8-1_2019-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19/10/Z2_9-1_MBA_2019-20.pdf" TargetMode="Externa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zpsb.pl/wp-content/uploads/2019/10/Z2_10-3_MBA_2019-20.pdf" TargetMode="External"/><Relationship Id="rId2" Type="http://schemas.openxmlformats.org/officeDocument/2006/relationships/hyperlink" Target="https://www.zpsb.pl/wp-content/uploads/2019/10/Z2_10-1_MBA_2019-20.pdf" TargetMode="External"/><Relationship Id="rId1" Type="http://schemas.openxmlformats.org/officeDocument/2006/relationships/hyperlink" Target="https://www.zpsb.pl/wp-content/uploads/2019/10/Z2_10-2_MBA_2019-20.pdf" TargetMode="External"/><Relationship Id="rId6" Type="http://schemas.openxmlformats.org/officeDocument/2006/relationships/vmlDrawing" Target="../drawings/vmlDrawing31.vml"/><Relationship Id="rId5" Type="http://schemas.openxmlformats.org/officeDocument/2006/relationships/drawing" Target="../drawings/drawing31.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zpsb.pl/wp-content/uploads/2019/10/Z2_11-1_2019-20.pdf" TargetMode="External"/><Relationship Id="rId1" Type="http://schemas.openxmlformats.org/officeDocument/2006/relationships/hyperlink" Target="https://www.zpsb.pl/wp-content/uploads/2019/10/Z2_11-2_2019-20.pdf" TargetMode="External"/><Relationship Id="rId5" Type="http://schemas.openxmlformats.org/officeDocument/2006/relationships/vmlDrawing" Target="../drawings/vmlDrawing35.vm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19/10/Z2_12-1_2019-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3" Type="http://schemas.openxmlformats.org/officeDocument/2006/relationships/hyperlink" Target="https://www.zpsb.pl/wp-content/uploads/2019/10/Z2_13-3_MBA_2019-20.pdf" TargetMode="External"/><Relationship Id="rId2" Type="http://schemas.openxmlformats.org/officeDocument/2006/relationships/hyperlink" Target="https://www.zpsb.pl/wp-content/uploads/2019/10/Z2_13-1_MBA_2019-20.pdf" TargetMode="External"/><Relationship Id="rId1" Type="http://schemas.openxmlformats.org/officeDocument/2006/relationships/hyperlink" Target="https://www.zpsb.pl/wp-content/uploads/2019/10/Z2_13-2_MBA_2019-20.pdf" TargetMode="External"/><Relationship Id="rId6" Type="http://schemas.openxmlformats.org/officeDocument/2006/relationships/vmlDrawing" Target="../drawings/vmlDrawing41.vml"/><Relationship Id="rId5" Type="http://schemas.openxmlformats.org/officeDocument/2006/relationships/drawing" Target="../drawings/drawing41.x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4.v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19/10/Z2_14-1_MBA_2019-20.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hyperlink" Target="https://www.zpsb.pl/wp-content/uploads/2019/10/Z2_15-3_MBA_2019-20.pdf" TargetMode="External"/><Relationship Id="rId2" Type="http://schemas.openxmlformats.org/officeDocument/2006/relationships/hyperlink" Target="https://www.zpsb.pl/wp-content/uploads/2019/10/Z2_15-1_MBA_2019-20.pdf" TargetMode="External"/><Relationship Id="rId1" Type="http://schemas.openxmlformats.org/officeDocument/2006/relationships/hyperlink" Target="https://www.zpsb.pl/wp-content/uploads/2019/10/Z2_15-2_MBA_2019-20.pdf" TargetMode="External"/><Relationship Id="rId6" Type="http://schemas.openxmlformats.org/officeDocument/2006/relationships/vmlDrawing" Target="../drawings/vmlDrawing47.vml"/><Relationship Id="rId5" Type="http://schemas.openxmlformats.org/officeDocument/2006/relationships/drawing" Target="../drawings/drawing47.xm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hyperlink" Target="https://www.zpsb.pl/wp-content/uploads/2019/10/Z2_16-3_MBA_2019-20.pdf" TargetMode="External"/><Relationship Id="rId2" Type="http://schemas.openxmlformats.org/officeDocument/2006/relationships/hyperlink" Target="https://www.zpsb.pl/wp-content/uploads/2019/10/Z2_16-1_MBA_2019-20.pdf" TargetMode="External"/><Relationship Id="rId1" Type="http://schemas.openxmlformats.org/officeDocument/2006/relationships/hyperlink" Target="https://www.zpsb.pl/wp-content/uploads/2019/10/Z2_16-2_MBA_2019-20.pdf" TargetMode="External"/><Relationship Id="rId6" Type="http://schemas.openxmlformats.org/officeDocument/2006/relationships/vmlDrawing" Target="../drawings/vmlDrawing51.vml"/><Relationship Id="rId5" Type="http://schemas.openxmlformats.org/officeDocument/2006/relationships/drawing" Target="../drawings/drawing51.xml"/><Relationship Id="rId4"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2.v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hyperlink" Target="https://www.zpsb.pl/wp-content/uploads/2019/10/Z2_17-2_MBA_2019-20.pdf" TargetMode="External"/><Relationship Id="rId2" Type="http://schemas.openxmlformats.org/officeDocument/2006/relationships/hyperlink" Target="https://www.zpsb.pl/wp-content/uploads/2019/10/Z2_17-3_MBA_2019-20.pdf" TargetMode="External"/><Relationship Id="rId1" Type="http://schemas.openxmlformats.org/officeDocument/2006/relationships/hyperlink" Target="https://www.zpsb.pl/wp-content/uploads/2019/10/Z2_17-1_MBA_2019-20.pdf" TargetMode="External"/><Relationship Id="rId6" Type="http://schemas.openxmlformats.org/officeDocument/2006/relationships/vmlDrawing" Target="../drawings/vmlDrawing55.vml"/><Relationship Id="rId5" Type="http://schemas.openxmlformats.org/officeDocument/2006/relationships/drawing" Target="../drawings/drawing55.xml"/><Relationship Id="rId4"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5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6.vm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19/10/Z2_18-1_MBA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psb.pl/wp-content/uploads/2019/10/Z2_2-1_2019-20.pdf" TargetMode="External"/><Relationship Id="rId1" Type="http://schemas.openxmlformats.org/officeDocument/2006/relationships/hyperlink" Target="https://www.zpsb.pl/wp-content/uploads/2019/10/Z2_2-2_2019-20.pdf"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1.bin"/><Relationship Id="rId1" Type="http://schemas.openxmlformats.org/officeDocument/2006/relationships/hyperlink" Target="https://www.zpsb.pl/wp-content/uploads/2019/10/Z2_19-1_MBA_2019-20.pdf" TargetMode="External"/><Relationship Id="rId4" Type="http://schemas.openxmlformats.org/officeDocument/2006/relationships/vmlDrawing" Target="../drawings/vmlDrawing61.vm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62.v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10/Z2_3-1_2019-20.pdf" TargetMode="External"/><Relationship Id="rId7" Type="http://schemas.openxmlformats.org/officeDocument/2006/relationships/vmlDrawing" Target="../drawings/vmlDrawing9.vml"/><Relationship Id="rId2" Type="http://schemas.openxmlformats.org/officeDocument/2006/relationships/hyperlink" Target="https://www.zpsb.pl/wp-content/uploads/2019/10/Z2_3-4_2019-20.pdf" TargetMode="External"/><Relationship Id="rId1" Type="http://schemas.openxmlformats.org/officeDocument/2006/relationships/hyperlink" Target="https://www.zpsb.pl/wp-content/uploads/2019/10/Z2_3-2_2019-20.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zpsb.pl/wp-content/uploads/2019/10/Z2_3-3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rgb="FF8AA7DA"/>
    <pageSetUpPr fitToPage="1"/>
  </sheetPr>
  <dimension ref="A1:BA83"/>
  <sheetViews>
    <sheetView showGridLines="0" showZeros="0" tabSelected="1" topLeftCell="A2" zoomScale="115" zoomScaleNormal="115" workbookViewId="0">
      <selection activeCell="B2" sqref="B2"/>
    </sheetView>
  </sheetViews>
  <sheetFormatPr defaultColWidth="8.85546875" defaultRowHeight="15" x14ac:dyDescent="0.25"/>
  <cols>
    <col min="1" max="1" width="14.42578125" style="2" customWidth="1"/>
    <col min="2" max="2" width="14.28515625" style="2" customWidth="1"/>
    <col min="3" max="3" width="51.28515625" style="2" customWidth="1"/>
    <col min="4" max="4" width="7.7109375" style="43" customWidth="1"/>
    <col min="5" max="5" width="13.7109375" style="2" customWidth="1"/>
    <col min="6" max="6" width="16.7109375" style="2" customWidth="1"/>
    <col min="7" max="7" width="12.7109375" style="2" customWidth="1"/>
    <col min="8" max="9" width="8.7109375" style="2" customWidth="1"/>
    <col min="10" max="16384" width="8.85546875" style="2"/>
  </cols>
  <sheetData>
    <row r="1" spans="1:9" ht="23.25" x14ac:dyDescent="0.35">
      <c r="A1" s="41" t="s">
        <v>0</v>
      </c>
      <c r="B1" s="42"/>
    </row>
    <row r="2" spans="1:9" ht="21" x14ac:dyDescent="0.25">
      <c r="A2" s="100" t="s">
        <v>129</v>
      </c>
      <c r="B2" s="133" t="s">
        <v>900</v>
      </c>
    </row>
    <row r="3" spans="1:9" ht="21" x14ac:dyDescent="0.25">
      <c r="A3" s="100" t="s">
        <v>1</v>
      </c>
      <c r="B3" s="133" t="s">
        <v>131</v>
      </c>
    </row>
    <row r="4" spans="1:9" ht="21" x14ac:dyDescent="0.3">
      <c r="A4" s="100" t="s">
        <v>130</v>
      </c>
      <c r="B4" s="133" t="s">
        <v>296</v>
      </c>
      <c r="C4" s="134" t="s">
        <v>899</v>
      </c>
    </row>
    <row r="5" spans="1:9" ht="21" x14ac:dyDescent="0.3">
      <c r="A5" s="100" t="s">
        <v>132</v>
      </c>
      <c r="B5" s="133" t="s">
        <v>133</v>
      </c>
      <c r="C5" s="45"/>
    </row>
    <row r="6" spans="1:9" ht="9.9499999999999993" customHeight="1" thickBot="1" x14ac:dyDescent="0.3">
      <c r="A6" s="46"/>
    </row>
    <row r="7" spans="1:9" ht="24" thickBot="1" x14ac:dyDescent="0.3">
      <c r="A7" s="44" t="s">
        <v>2</v>
      </c>
      <c r="C7" s="168" t="s">
        <v>345</v>
      </c>
      <c r="D7" s="169"/>
      <c r="E7" s="169"/>
      <c r="F7" s="169"/>
      <c r="G7" s="170"/>
    </row>
    <row r="8" spans="1:9" ht="9.9499999999999993" customHeight="1" thickBot="1" x14ac:dyDescent="0.3"/>
    <row r="9" spans="1:9" ht="39" thickBot="1" x14ac:dyDescent="0.3">
      <c r="A9" s="47" t="s">
        <v>3</v>
      </c>
      <c r="B9" s="48" t="s">
        <v>4</v>
      </c>
      <c r="C9" s="48" t="s">
        <v>5</v>
      </c>
      <c r="D9" s="48" t="s">
        <v>6</v>
      </c>
      <c r="E9" s="49" t="s">
        <v>7</v>
      </c>
      <c r="F9" s="48" t="s">
        <v>8</v>
      </c>
      <c r="G9" s="50" t="s">
        <v>9</v>
      </c>
      <c r="H9" s="50" t="s">
        <v>80</v>
      </c>
      <c r="I9" s="51" t="s">
        <v>429</v>
      </c>
    </row>
    <row r="10" spans="1:9" ht="16.5" customHeight="1" thickBot="1" x14ac:dyDescent="0.3">
      <c r="A10" s="176" t="s">
        <v>10</v>
      </c>
      <c r="B10" s="56" t="s">
        <v>297</v>
      </c>
      <c r="C10" s="136" t="s">
        <v>11</v>
      </c>
      <c r="D10" s="52">
        <f>SUM(D11:D13)</f>
        <v>7</v>
      </c>
      <c r="E10" s="52"/>
      <c r="F10" s="83" t="s">
        <v>312</v>
      </c>
      <c r="G10" s="52">
        <f>SUM(G11:G13)</f>
        <v>42</v>
      </c>
      <c r="H10" s="52">
        <f t="shared" ref="H10:I10" si="0">SUM(H11:H13)</f>
        <v>133</v>
      </c>
      <c r="I10" s="52">
        <f t="shared" si="0"/>
        <v>175</v>
      </c>
    </row>
    <row r="11" spans="1:9" ht="16.5" customHeight="1" thickBot="1" x14ac:dyDescent="0.3">
      <c r="A11" s="177"/>
      <c r="B11" s="137" t="s">
        <v>13</v>
      </c>
      <c r="C11" s="138" t="s">
        <v>313</v>
      </c>
      <c r="D11" s="55">
        <v>1</v>
      </c>
      <c r="E11" s="96" t="s">
        <v>14</v>
      </c>
      <c r="F11" s="85"/>
      <c r="G11" s="55">
        <v>6</v>
      </c>
      <c r="H11" s="55">
        <f t="shared" ref="H11" si="1">I11-G11</f>
        <v>19</v>
      </c>
      <c r="I11" s="55">
        <f t="shared" ref="I11" si="2">D11*25</f>
        <v>25</v>
      </c>
    </row>
    <row r="12" spans="1:9" ht="16.5" customHeight="1" thickBot="1" x14ac:dyDescent="0.3">
      <c r="A12" s="177"/>
      <c r="B12" s="137" t="s">
        <v>15</v>
      </c>
      <c r="C12" s="138" t="s">
        <v>314</v>
      </c>
      <c r="D12" s="55">
        <v>4</v>
      </c>
      <c r="E12" s="96" t="s">
        <v>14</v>
      </c>
      <c r="F12" s="85"/>
      <c r="G12" s="55">
        <v>24</v>
      </c>
      <c r="H12" s="55">
        <f>I12-G12</f>
        <v>76</v>
      </c>
      <c r="I12" s="55">
        <f>D12*25</f>
        <v>100</v>
      </c>
    </row>
    <row r="13" spans="1:9" ht="16.5" customHeight="1" thickBot="1" x14ac:dyDescent="0.3">
      <c r="A13" s="177"/>
      <c r="B13" s="137" t="s">
        <v>16</v>
      </c>
      <c r="C13" s="138" t="s">
        <v>315</v>
      </c>
      <c r="D13" s="55">
        <v>2</v>
      </c>
      <c r="E13" s="96" t="s">
        <v>14</v>
      </c>
      <c r="F13" s="85"/>
      <c r="G13" s="55">
        <v>12</v>
      </c>
      <c r="H13" s="55">
        <f>I13-G13</f>
        <v>38</v>
      </c>
      <c r="I13" s="55">
        <f>D13*25</f>
        <v>50</v>
      </c>
    </row>
    <row r="14" spans="1:9" ht="16.5" thickBot="1" x14ac:dyDescent="0.3">
      <c r="A14" s="177"/>
      <c r="B14" s="56" t="s">
        <v>298</v>
      </c>
      <c r="C14" s="136" t="s">
        <v>340</v>
      </c>
      <c r="D14" s="56">
        <f>SUM(D15:D16)</f>
        <v>8</v>
      </c>
      <c r="E14" s="56"/>
      <c r="F14" s="86" t="s">
        <v>316</v>
      </c>
      <c r="G14" s="56">
        <f>SUM(G15:G16)</f>
        <v>48</v>
      </c>
      <c r="H14" s="56">
        <f t="shared" ref="H14:I14" si="3">SUM(H15:H16)</f>
        <v>152</v>
      </c>
      <c r="I14" s="56">
        <f t="shared" si="3"/>
        <v>200</v>
      </c>
    </row>
    <row r="15" spans="1:9" ht="16.5" customHeight="1" thickBot="1" x14ac:dyDescent="0.3">
      <c r="A15" s="177"/>
      <c r="B15" s="137" t="s">
        <v>19</v>
      </c>
      <c r="C15" s="138" t="s">
        <v>317</v>
      </c>
      <c r="D15" s="55">
        <v>4</v>
      </c>
      <c r="E15" s="96" t="s">
        <v>17</v>
      </c>
      <c r="F15" s="85"/>
      <c r="G15" s="55">
        <v>24</v>
      </c>
      <c r="H15" s="55">
        <f t="shared" ref="H15:H16" si="4">I15-G15</f>
        <v>76</v>
      </c>
      <c r="I15" s="55">
        <f t="shared" ref="I15:I16" si="5">D15*25</f>
        <v>100</v>
      </c>
    </row>
    <row r="16" spans="1:9" ht="16.5" customHeight="1" thickBot="1" x14ac:dyDescent="0.3">
      <c r="A16" s="177"/>
      <c r="B16" s="137" t="s">
        <v>20</v>
      </c>
      <c r="C16" s="138" t="s">
        <v>31</v>
      </c>
      <c r="D16" s="55">
        <v>4</v>
      </c>
      <c r="E16" s="96" t="s">
        <v>14</v>
      </c>
      <c r="F16" s="85"/>
      <c r="G16" s="55">
        <v>24</v>
      </c>
      <c r="H16" s="55">
        <f t="shared" si="4"/>
        <v>76</v>
      </c>
      <c r="I16" s="55">
        <f t="shared" si="5"/>
        <v>100</v>
      </c>
    </row>
    <row r="17" spans="1:9" ht="16.5" thickBot="1" x14ac:dyDescent="0.3">
      <c r="A17" s="177"/>
      <c r="B17" s="56" t="s">
        <v>299</v>
      </c>
      <c r="C17" s="136" t="s">
        <v>319</v>
      </c>
      <c r="D17" s="56">
        <f>SUM(D18:D21)</f>
        <v>12</v>
      </c>
      <c r="E17" s="56"/>
      <c r="F17" s="86" t="s">
        <v>318</v>
      </c>
      <c r="G17" s="56">
        <f>SUM(G18:G21)</f>
        <v>72</v>
      </c>
      <c r="H17" s="56">
        <f t="shared" ref="H17:I17" si="6">SUM(H18:H21)</f>
        <v>228</v>
      </c>
      <c r="I17" s="56">
        <f t="shared" si="6"/>
        <v>300</v>
      </c>
    </row>
    <row r="18" spans="1:9" ht="16.5" customHeight="1" thickBot="1" x14ac:dyDescent="0.3">
      <c r="A18" s="177"/>
      <c r="B18" s="137" t="s">
        <v>24</v>
      </c>
      <c r="C18" s="138" t="s">
        <v>320</v>
      </c>
      <c r="D18" s="55">
        <v>3</v>
      </c>
      <c r="E18" s="96" t="s">
        <v>14</v>
      </c>
      <c r="F18" s="85"/>
      <c r="G18" s="55">
        <v>18</v>
      </c>
      <c r="H18" s="55">
        <f t="shared" ref="H18:H21" si="7">I18-G18</f>
        <v>57</v>
      </c>
      <c r="I18" s="55">
        <f t="shared" ref="I18:I21" si="8">D18*25</f>
        <v>75</v>
      </c>
    </row>
    <row r="19" spans="1:9" ht="16.5" customHeight="1" thickBot="1" x14ac:dyDescent="0.3">
      <c r="A19" s="177"/>
      <c r="B19" s="137" t="s">
        <v>128</v>
      </c>
      <c r="C19" s="138" t="s">
        <v>321</v>
      </c>
      <c r="D19" s="55">
        <v>4</v>
      </c>
      <c r="E19" s="96" t="s">
        <v>14</v>
      </c>
      <c r="F19" s="85"/>
      <c r="G19" s="55">
        <v>24</v>
      </c>
      <c r="H19" s="55">
        <f>I19-G19</f>
        <v>76</v>
      </c>
      <c r="I19" s="55">
        <f>D19*25</f>
        <v>100</v>
      </c>
    </row>
    <row r="20" spans="1:9" ht="16.5" customHeight="1" thickBot="1" x14ac:dyDescent="0.3">
      <c r="A20" s="177"/>
      <c r="B20" s="137" t="s">
        <v>25</v>
      </c>
      <c r="C20" s="138" t="s">
        <v>322</v>
      </c>
      <c r="D20" s="55">
        <v>3</v>
      </c>
      <c r="E20" s="96" t="s">
        <v>14</v>
      </c>
      <c r="F20" s="85"/>
      <c r="G20" s="55">
        <v>18</v>
      </c>
      <c r="H20" s="55">
        <f t="shared" si="7"/>
        <v>57</v>
      </c>
      <c r="I20" s="55">
        <f t="shared" si="8"/>
        <v>75</v>
      </c>
    </row>
    <row r="21" spans="1:9" ht="16.5" customHeight="1" thickBot="1" x14ac:dyDescent="0.3">
      <c r="A21" s="177"/>
      <c r="B21" s="137" t="s">
        <v>286</v>
      </c>
      <c r="C21" s="138" t="s">
        <v>323</v>
      </c>
      <c r="D21" s="55">
        <v>2</v>
      </c>
      <c r="E21" s="96" t="s">
        <v>14</v>
      </c>
      <c r="F21" s="85"/>
      <c r="G21" s="55">
        <v>12</v>
      </c>
      <c r="H21" s="55">
        <f t="shared" si="7"/>
        <v>38</v>
      </c>
      <c r="I21" s="55">
        <f t="shared" si="8"/>
        <v>50</v>
      </c>
    </row>
    <row r="22" spans="1:9" ht="16.5" customHeight="1" thickBot="1" x14ac:dyDescent="0.3">
      <c r="A22" s="177"/>
      <c r="B22" s="56" t="s">
        <v>300</v>
      </c>
      <c r="C22" s="136" t="s">
        <v>32</v>
      </c>
      <c r="D22" s="52">
        <f>SUM(D23:D24)</f>
        <v>3</v>
      </c>
      <c r="E22" s="52"/>
      <c r="F22" s="83" t="s">
        <v>12</v>
      </c>
      <c r="G22" s="52">
        <f>SUM(G23:G24)</f>
        <v>18</v>
      </c>
      <c r="H22" s="52">
        <f>SUM(H23:H24)</f>
        <v>57</v>
      </c>
      <c r="I22" s="52">
        <f>SUM(I23:I24)</f>
        <v>75</v>
      </c>
    </row>
    <row r="23" spans="1:9" ht="16.5" customHeight="1" thickBot="1" x14ac:dyDescent="0.3">
      <c r="A23" s="177"/>
      <c r="B23" s="137" t="s">
        <v>27</v>
      </c>
      <c r="C23" s="138" t="s">
        <v>324</v>
      </c>
      <c r="D23" s="55">
        <v>1</v>
      </c>
      <c r="E23" s="96" t="s">
        <v>895</v>
      </c>
      <c r="F23" s="85"/>
      <c r="G23" s="55">
        <v>6</v>
      </c>
      <c r="H23" s="55">
        <f t="shared" ref="H23:H24" si="9">I23-G23</f>
        <v>19</v>
      </c>
      <c r="I23" s="55">
        <f t="shared" ref="I23:I24" si="10">D23*25</f>
        <v>25</v>
      </c>
    </row>
    <row r="24" spans="1:9" ht="16.5" customHeight="1" thickBot="1" x14ac:dyDescent="0.3">
      <c r="A24" s="177"/>
      <c r="B24" s="137" t="s">
        <v>28</v>
      </c>
      <c r="C24" s="138" t="s">
        <v>325</v>
      </c>
      <c r="D24" s="55">
        <v>2</v>
      </c>
      <c r="E24" s="96" t="s">
        <v>14</v>
      </c>
      <c r="F24" s="85"/>
      <c r="G24" s="55">
        <v>12</v>
      </c>
      <c r="H24" s="55">
        <f t="shared" si="9"/>
        <v>38</v>
      </c>
      <c r="I24" s="55">
        <f t="shared" si="10"/>
        <v>50</v>
      </c>
    </row>
    <row r="25" spans="1:9" ht="16.5" customHeight="1" thickBot="1" x14ac:dyDescent="0.3">
      <c r="A25" s="177"/>
      <c r="B25" s="139"/>
      <c r="C25" s="140"/>
      <c r="D25" s="53"/>
      <c r="E25" s="53"/>
      <c r="F25" s="53"/>
      <c r="G25" s="52">
        <f>SUM(G26:G27)</f>
        <v>6</v>
      </c>
      <c r="H25" s="53"/>
      <c r="I25" s="53"/>
    </row>
    <row r="26" spans="1:9" ht="16.5" customHeight="1" thickBot="1" x14ac:dyDescent="0.3">
      <c r="A26" s="177"/>
      <c r="B26" s="137"/>
      <c r="C26" s="87" t="s">
        <v>21</v>
      </c>
      <c r="D26" s="58">
        <v>0</v>
      </c>
      <c r="E26" s="96" t="s">
        <v>895</v>
      </c>
      <c r="F26" s="88"/>
      <c r="G26" s="58">
        <v>2</v>
      </c>
      <c r="H26" s="58"/>
      <c r="I26" s="58"/>
    </row>
    <row r="27" spans="1:9" ht="16.5" customHeight="1" thickBot="1" x14ac:dyDescent="0.3">
      <c r="A27" s="177"/>
      <c r="B27" s="137"/>
      <c r="C27" s="87" t="s">
        <v>22</v>
      </c>
      <c r="D27" s="58">
        <v>0</v>
      </c>
      <c r="E27" s="96" t="s">
        <v>895</v>
      </c>
      <c r="F27" s="88"/>
      <c r="G27" s="58">
        <v>4</v>
      </c>
      <c r="H27" s="58"/>
      <c r="I27" s="58"/>
    </row>
    <row r="28" spans="1:9" ht="16.5" customHeight="1" thickBot="1" x14ac:dyDescent="0.3">
      <c r="A28" s="178"/>
      <c r="B28" s="179" t="s">
        <v>135</v>
      </c>
      <c r="C28" s="180"/>
      <c r="D28" s="59">
        <f>SUM(D10,D14,D17,D22,D25)</f>
        <v>30</v>
      </c>
      <c r="E28" s="60"/>
      <c r="F28" s="61"/>
      <c r="G28" s="59">
        <f>SUM(G10,G14,G17,G22,G25)</f>
        <v>186</v>
      </c>
      <c r="H28" s="59">
        <f t="shared" ref="H28:I28" si="11">SUM(H10,H14,H17,H22,H25)</f>
        <v>570</v>
      </c>
      <c r="I28" s="59">
        <f t="shared" si="11"/>
        <v>750</v>
      </c>
    </row>
    <row r="29" spans="1:9" ht="48" thickBot="1" x14ac:dyDescent="0.3">
      <c r="A29" s="183" t="s">
        <v>23</v>
      </c>
      <c r="B29" s="62" t="s">
        <v>301</v>
      </c>
      <c r="C29" s="141" t="s">
        <v>342</v>
      </c>
      <c r="D29" s="62">
        <f>SUM(D30:D31)</f>
        <v>8</v>
      </c>
      <c r="E29" s="62"/>
      <c r="F29" s="89" t="s">
        <v>901</v>
      </c>
      <c r="G29" s="62">
        <f>SUM(G30:G31)</f>
        <v>48</v>
      </c>
      <c r="H29" s="62">
        <f t="shared" ref="H29:I29" si="12">SUM(H30:H31)</f>
        <v>152</v>
      </c>
      <c r="I29" s="62">
        <f t="shared" si="12"/>
        <v>200</v>
      </c>
    </row>
    <row r="30" spans="1:9" ht="16.5" customHeight="1" thickBot="1" x14ac:dyDescent="0.3">
      <c r="A30" s="184"/>
      <c r="B30" s="54" t="s">
        <v>287</v>
      </c>
      <c r="C30" s="138" t="s">
        <v>341</v>
      </c>
      <c r="D30" s="55">
        <v>5</v>
      </c>
      <c r="E30" s="96" t="s">
        <v>17</v>
      </c>
      <c r="F30" s="85"/>
      <c r="G30" s="55">
        <v>28</v>
      </c>
      <c r="H30" s="55">
        <f t="shared" ref="H30:H31" si="13">I30-G30</f>
        <v>97</v>
      </c>
      <c r="I30" s="55">
        <f t="shared" ref="I30:I31" si="14">D30*25</f>
        <v>125</v>
      </c>
    </row>
    <row r="31" spans="1:9" ht="16.5" customHeight="1" thickBot="1" x14ac:dyDescent="0.3">
      <c r="A31" s="184"/>
      <c r="B31" s="54" t="s">
        <v>288</v>
      </c>
      <c r="C31" s="138" t="s">
        <v>413</v>
      </c>
      <c r="D31" s="55">
        <v>3</v>
      </c>
      <c r="E31" s="96" t="s">
        <v>17</v>
      </c>
      <c r="F31" s="85"/>
      <c r="G31" s="55">
        <v>20</v>
      </c>
      <c r="H31" s="55">
        <f t="shared" si="13"/>
        <v>55</v>
      </c>
      <c r="I31" s="55">
        <f t="shared" si="14"/>
        <v>75</v>
      </c>
    </row>
    <row r="32" spans="1:9" ht="16.5" customHeight="1" thickBot="1" x14ac:dyDescent="0.3">
      <c r="A32" s="184"/>
      <c r="B32" s="62" t="s">
        <v>302</v>
      </c>
      <c r="C32" s="141" t="s">
        <v>343</v>
      </c>
      <c r="D32" s="62">
        <f>SUM(D33:D35)</f>
        <v>10</v>
      </c>
      <c r="E32" s="62"/>
      <c r="F32" s="89" t="s">
        <v>12</v>
      </c>
      <c r="G32" s="62">
        <f>SUM(G33:G35)</f>
        <v>58</v>
      </c>
      <c r="H32" s="62">
        <f t="shared" ref="H32:I32" si="15">SUM(H33:H35)</f>
        <v>192</v>
      </c>
      <c r="I32" s="62">
        <f t="shared" si="15"/>
        <v>250</v>
      </c>
    </row>
    <row r="33" spans="1:9" ht="16.5" customHeight="1" thickBot="1" x14ac:dyDescent="0.3">
      <c r="A33" s="184"/>
      <c r="B33" s="54" t="s">
        <v>289</v>
      </c>
      <c r="C33" s="138" t="s">
        <v>346</v>
      </c>
      <c r="D33" s="55">
        <v>3</v>
      </c>
      <c r="E33" s="96" t="s">
        <v>14</v>
      </c>
      <c r="F33" s="85"/>
      <c r="G33" s="55">
        <v>18</v>
      </c>
      <c r="H33" s="55">
        <f t="shared" ref="H33" si="16">I33-G33</f>
        <v>57</v>
      </c>
      <c r="I33" s="55">
        <f t="shared" ref="I33" si="17">D33*25</f>
        <v>75</v>
      </c>
    </row>
    <row r="34" spans="1:9" ht="16.5" customHeight="1" thickBot="1" x14ac:dyDescent="0.3">
      <c r="A34" s="184"/>
      <c r="B34" s="54" t="s">
        <v>290</v>
      </c>
      <c r="C34" s="138" t="s">
        <v>347</v>
      </c>
      <c r="D34" s="55">
        <v>5</v>
      </c>
      <c r="E34" s="96" t="s">
        <v>17</v>
      </c>
      <c r="F34" s="85"/>
      <c r="G34" s="55">
        <v>28</v>
      </c>
      <c r="H34" s="55">
        <f>I34-G34</f>
        <v>97</v>
      </c>
      <c r="I34" s="55">
        <f>D34*25</f>
        <v>125</v>
      </c>
    </row>
    <row r="35" spans="1:9" ht="16.5" customHeight="1" thickBot="1" x14ac:dyDescent="0.3">
      <c r="A35" s="184"/>
      <c r="B35" s="54" t="s">
        <v>339</v>
      </c>
      <c r="C35" s="138" t="s">
        <v>348</v>
      </c>
      <c r="D35" s="55">
        <v>2</v>
      </c>
      <c r="E35" s="96" t="s">
        <v>17</v>
      </c>
      <c r="F35" s="85"/>
      <c r="G35" s="55">
        <v>12</v>
      </c>
      <c r="H35" s="55">
        <f>I35-G35</f>
        <v>38</v>
      </c>
      <c r="I35" s="55">
        <f>D35*25</f>
        <v>50</v>
      </c>
    </row>
    <row r="36" spans="1:9" ht="16.5" customHeight="1" thickBot="1" x14ac:dyDescent="0.3">
      <c r="A36" s="184"/>
      <c r="B36" s="62" t="s">
        <v>303</v>
      </c>
      <c r="C36" s="142" t="s">
        <v>326</v>
      </c>
      <c r="D36" s="63">
        <f>SUM(D37:D38)</f>
        <v>4</v>
      </c>
      <c r="E36" s="63"/>
      <c r="F36" s="91" t="s">
        <v>26</v>
      </c>
      <c r="G36" s="63">
        <f>SUM(G37:G38)</f>
        <v>38</v>
      </c>
      <c r="H36" s="63">
        <f>SUM(H37:H38)</f>
        <v>62</v>
      </c>
      <c r="I36" s="63">
        <f>SUM(I37:I38)</f>
        <v>100</v>
      </c>
    </row>
    <row r="37" spans="1:9" ht="16.5" customHeight="1" thickBot="1" x14ac:dyDescent="0.3">
      <c r="A37" s="184"/>
      <c r="B37" s="137" t="s">
        <v>291</v>
      </c>
      <c r="C37" s="138" t="s">
        <v>327</v>
      </c>
      <c r="D37" s="55">
        <v>2</v>
      </c>
      <c r="E37" s="96" t="s">
        <v>14</v>
      </c>
      <c r="F37" s="85"/>
      <c r="G37" s="55">
        <v>14</v>
      </c>
      <c r="H37" s="55">
        <f t="shared" ref="H37:H38" si="18">I37-G37</f>
        <v>36</v>
      </c>
      <c r="I37" s="55">
        <f t="shared" ref="I37:I38" si="19">D37*25</f>
        <v>50</v>
      </c>
    </row>
    <row r="38" spans="1:9" ht="16.5" customHeight="1" thickBot="1" x14ac:dyDescent="0.3">
      <c r="A38" s="184"/>
      <c r="B38" s="137" t="s">
        <v>292</v>
      </c>
      <c r="C38" s="138" t="s">
        <v>328</v>
      </c>
      <c r="D38" s="55">
        <v>2</v>
      </c>
      <c r="E38" s="96" t="s">
        <v>14</v>
      </c>
      <c r="F38" s="85"/>
      <c r="G38" s="55">
        <v>24</v>
      </c>
      <c r="H38" s="55">
        <f t="shared" si="18"/>
        <v>26</v>
      </c>
      <c r="I38" s="55">
        <f t="shared" si="19"/>
        <v>50</v>
      </c>
    </row>
    <row r="39" spans="1:9" ht="16.5" customHeight="1" thickBot="1" x14ac:dyDescent="0.3">
      <c r="A39" s="184"/>
      <c r="B39" s="62" t="s">
        <v>304</v>
      </c>
      <c r="C39" s="142" t="s">
        <v>329</v>
      </c>
      <c r="D39" s="63">
        <f>SUM(D40:D40)</f>
        <v>5</v>
      </c>
      <c r="E39" s="63"/>
      <c r="F39" s="91" t="s">
        <v>26</v>
      </c>
      <c r="G39" s="63">
        <f>SUM(G40:G40)</f>
        <v>28</v>
      </c>
      <c r="H39" s="63">
        <f>SUM(H40:H40)</f>
        <v>97</v>
      </c>
      <c r="I39" s="63">
        <f>SUM(I40:I40)</f>
        <v>125</v>
      </c>
    </row>
    <row r="40" spans="1:9" ht="16.5" customHeight="1" thickBot="1" x14ac:dyDescent="0.3">
      <c r="A40" s="184"/>
      <c r="B40" s="137" t="s">
        <v>30</v>
      </c>
      <c r="C40" s="138" t="s">
        <v>330</v>
      </c>
      <c r="D40" s="55">
        <v>5</v>
      </c>
      <c r="E40" s="96" t="s">
        <v>14</v>
      </c>
      <c r="F40" s="85"/>
      <c r="G40" s="55">
        <v>28</v>
      </c>
      <c r="H40" s="55">
        <f>I40-G40</f>
        <v>97</v>
      </c>
      <c r="I40" s="55">
        <f>D40*25</f>
        <v>125</v>
      </c>
    </row>
    <row r="41" spans="1:9" ht="16.5" thickBot="1" x14ac:dyDescent="0.3">
      <c r="A41" s="184"/>
      <c r="B41" s="62" t="s">
        <v>305</v>
      </c>
      <c r="C41" s="142" t="s">
        <v>36</v>
      </c>
      <c r="D41" s="62">
        <f>D42</f>
        <v>3</v>
      </c>
      <c r="E41" s="89"/>
      <c r="F41" s="89" t="s">
        <v>12</v>
      </c>
      <c r="G41" s="62">
        <f>G42</f>
        <v>6</v>
      </c>
      <c r="H41" s="62">
        <f t="shared" ref="H41:I41" si="20">H42</f>
        <v>69</v>
      </c>
      <c r="I41" s="62">
        <f t="shared" si="20"/>
        <v>75</v>
      </c>
    </row>
    <row r="42" spans="1:9" ht="16.5" customHeight="1" thickBot="1" x14ac:dyDescent="0.3">
      <c r="A42" s="184"/>
      <c r="B42" s="137" t="s">
        <v>293</v>
      </c>
      <c r="C42" s="138" t="s">
        <v>331</v>
      </c>
      <c r="D42" s="55">
        <v>3</v>
      </c>
      <c r="E42" s="96" t="s">
        <v>895</v>
      </c>
      <c r="F42" s="85"/>
      <c r="G42" s="55">
        <v>6</v>
      </c>
      <c r="H42" s="55">
        <f t="shared" ref="H42" si="21">I42-G42</f>
        <v>69</v>
      </c>
      <c r="I42" s="55">
        <f t="shared" ref="I42" si="22">D42*25</f>
        <v>75</v>
      </c>
    </row>
    <row r="43" spans="1:9" ht="16.5" customHeight="1" thickBot="1" x14ac:dyDescent="0.3">
      <c r="A43" s="185"/>
      <c r="B43" s="181" t="s">
        <v>135</v>
      </c>
      <c r="C43" s="182"/>
      <c r="D43" s="102">
        <f>SUM(D29,D32,D36,D39,D41)</f>
        <v>30</v>
      </c>
      <c r="E43" s="64"/>
      <c r="F43" s="64"/>
      <c r="G43" s="102">
        <f>SUM(G29,G32,G36,G39,G41)</f>
        <v>178</v>
      </c>
      <c r="H43" s="102">
        <f>SUM(H29,H32,H36,H39,H41)</f>
        <v>572</v>
      </c>
      <c r="I43" s="102">
        <f>SUM(I29,I32,I36,I39,I41)</f>
        <v>750</v>
      </c>
    </row>
    <row r="44" spans="1:9" ht="16.5" thickBot="1" x14ac:dyDescent="0.3">
      <c r="A44" s="186" t="s">
        <v>29</v>
      </c>
      <c r="B44" s="65" t="s">
        <v>306</v>
      </c>
      <c r="C44" s="143" t="s">
        <v>344</v>
      </c>
      <c r="D44" s="65">
        <f>SUM(D45:D47)</f>
        <v>12</v>
      </c>
      <c r="E44" s="65"/>
      <c r="F44" s="92" t="s">
        <v>12</v>
      </c>
      <c r="G44" s="65">
        <f>SUM(G45:G47)</f>
        <v>72</v>
      </c>
      <c r="H44" s="65">
        <f t="shared" ref="H44:I44" si="23">SUM(H45:H47)</f>
        <v>228</v>
      </c>
      <c r="I44" s="65">
        <f t="shared" si="23"/>
        <v>300</v>
      </c>
    </row>
    <row r="45" spans="1:9" ht="16.5" customHeight="1" thickBot="1" x14ac:dyDescent="0.3">
      <c r="A45" s="187"/>
      <c r="B45" s="54" t="s">
        <v>294</v>
      </c>
      <c r="C45" s="138" t="s">
        <v>349</v>
      </c>
      <c r="D45" s="55">
        <v>4</v>
      </c>
      <c r="E45" s="96" t="s">
        <v>17</v>
      </c>
      <c r="F45" s="85"/>
      <c r="G45" s="55">
        <v>24</v>
      </c>
      <c r="H45" s="55">
        <f t="shared" ref="H45:H46" si="24">I45-G45</f>
        <v>76</v>
      </c>
      <c r="I45" s="55">
        <f t="shared" ref="I45:I46" si="25">D45*25</f>
        <v>100</v>
      </c>
    </row>
    <row r="46" spans="1:9" ht="16.5" customHeight="1" thickBot="1" x14ac:dyDescent="0.3">
      <c r="A46" s="187"/>
      <c r="B46" s="54" t="s">
        <v>295</v>
      </c>
      <c r="C46" s="138" t="s">
        <v>396</v>
      </c>
      <c r="D46" s="55">
        <v>4</v>
      </c>
      <c r="E46" s="96" t="s">
        <v>14</v>
      </c>
      <c r="F46" s="85"/>
      <c r="G46" s="55">
        <v>24</v>
      </c>
      <c r="H46" s="55">
        <f t="shared" si="24"/>
        <v>76</v>
      </c>
      <c r="I46" s="55">
        <f t="shared" si="25"/>
        <v>100</v>
      </c>
    </row>
    <row r="47" spans="1:9" ht="16.5" customHeight="1" thickBot="1" x14ac:dyDescent="0.3">
      <c r="A47" s="187"/>
      <c r="B47" s="54" t="s">
        <v>351</v>
      </c>
      <c r="C47" s="138" t="s">
        <v>350</v>
      </c>
      <c r="D47" s="55">
        <v>4</v>
      </c>
      <c r="E47" s="96" t="s">
        <v>17</v>
      </c>
      <c r="F47" s="85"/>
      <c r="G47" s="55">
        <v>24</v>
      </c>
      <c r="H47" s="55">
        <f t="shared" ref="H47" si="26">I47-G47</f>
        <v>76</v>
      </c>
      <c r="I47" s="55">
        <f t="shared" ref="I47" si="27">D47*25</f>
        <v>100</v>
      </c>
    </row>
    <row r="48" spans="1:9" ht="16.5" customHeight="1" thickBot="1" x14ac:dyDescent="0.3">
      <c r="A48" s="187"/>
      <c r="B48" s="65" t="s">
        <v>307</v>
      </c>
      <c r="C48" s="144" t="s">
        <v>332</v>
      </c>
      <c r="D48" s="66">
        <f>SUM(D49:D50)</f>
        <v>5</v>
      </c>
      <c r="E48" s="66"/>
      <c r="F48" s="93" t="s">
        <v>12</v>
      </c>
      <c r="G48" s="66">
        <f>SUM(G49:G50)</f>
        <v>30</v>
      </c>
      <c r="H48" s="66">
        <f>SUM(H49:H50)</f>
        <v>95</v>
      </c>
      <c r="I48" s="66">
        <f>SUM(I49:I50)</f>
        <v>125</v>
      </c>
    </row>
    <row r="49" spans="1:9" ht="16.5" customHeight="1" thickBot="1" x14ac:dyDescent="0.3">
      <c r="A49" s="187"/>
      <c r="B49" s="137" t="s">
        <v>33</v>
      </c>
      <c r="C49" s="138" t="s">
        <v>333</v>
      </c>
      <c r="D49" s="55">
        <v>3</v>
      </c>
      <c r="E49" s="96" t="s">
        <v>17</v>
      </c>
      <c r="F49" s="84"/>
      <c r="G49" s="55">
        <v>18</v>
      </c>
      <c r="H49" s="55">
        <f>I49-G49</f>
        <v>57</v>
      </c>
      <c r="I49" s="55">
        <f>D49*25</f>
        <v>75</v>
      </c>
    </row>
    <row r="50" spans="1:9" ht="16.5" customHeight="1" thickBot="1" x14ac:dyDescent="0.3">
      <c r="A50" s="187"/>
      <c r="B50" s="137" t="s">
        <v>34</v>
      </c>
      <c r="C50" s="138" t="s">
        <v>334</v>
      </c>
      <c r="D50" s="55">
        <v>2</v>
      </c>
      <c r="E50" s="96" t="s">
        <v>17</v>
      </c>
      <c r="F50" s="84"/>
      <c r="G50" s="55">
        <v>12</v>
      </c>
      <c r="H50" s="55">
        <f t="shared" ref="H50" si="28">I50-G50</f>
        <v>38</v>
      </c>
      <c r="I50" s="55">
        <f t="shared" ref="I50" si="29">D50*25</f>
        <v>50</v>
      </c>
    </row>
    <row r="51" spans="1:9" ht="16.5" customHeight="1" thickBot="1" x14ac:dyDescent="0.3">
      <c r="A51" s="187"/>
      <c r="B51" s="66" t="s">
        <v>308</v>
      </c>
      <c r="C51" s="144" t="s">
        <v>335</v>
      </c>
      <c r="D51" s="66">
        <f>SUM(D52:D53)</f>
        <v>4</v>
      </c>
      <c r="E51" s="66"/>
      <c r="F51" s="93" t="s">
        <v>12</v>
      </c>
      <c r="G51" s="66">
        <f>SUM(G52:G53)</f>
        <v>24</v>
      </c>
      <c r="H51" s="66">
        <f t="shared" ref="H51:I51" si="30">SUM(H52:H53)</f>
        <v>76</v>
      </c>
      <c r="I51" s="66">
        <f t="shared" si="30"/>
        <v>100</v>
      </c>
    </row>
    <row r="52" spans="1:9" ht="16.5" customHeight="1" thickBot="1" x14ac:dyDescent="0.3">
      <c r="A52" s="187"/>
      <c r="B52" s="67" t="s">
        <v>35</v>
      </c>
      <c r="C52" s="138" t="s">
        <v>336</v>
      </c>
      <c r="D52" s="58">
        <v>2</v>
      </c>
      <c r="E52" s="96" t="s">
        <v>14</v>
      </c>
      <c r="F52" s="94"/>
      <c r="G52" s="55">
        <v>12</v>
      </c>
      <c r="H52" s="55">
        <f>I52-G52</f>
        <v>38</v>
      </c>
      <c r="I52" s="55">
        <f>D52*25</f>
        <v>50</v>
      </c>
    </row>
    <row r="53" spans="1:9" ht="15.75" customHeight="1" thickBot="1" x14ac:dyDescent="0.3">
      <c r="A53" s="187"/>
      <c r="B53" s="67" t="s">
        <v>309</v>
      </c>
      <c r="C53" s="145" t="s">
        <v>428</v>
      </c>
      <c r="D53" s="58">
        <v>2</v>
      </c>
      <c r="E53" s="96" t="s">
        <v>14</v>
      </c>
      <c r="F53" s="94"/>
      <c r="G53" s="55">
        <v>12</v>
      </c>
      <c r="H53" s="55">
        <f t="shared" ref="H53" si="31">I53-G53</f>
        <v>38</v>
      </c>
      <c r="I53" s="55">
        <f t="shared" ref="I53" si="32">D53*25</f>
        <v>50</v>
      </c>
    </row>
    <row r="54" spans="1:9" s="146" customFormat="1" ht="16.5" thickBot="1" x14ac:dyDescent="0.3">
      <c r="A54" s="187"/>
      <c r="B54" s="65" t="s">
        <v>310</v>
      </c>
      <c r="C54" s="144" t="s">
        <v>352</v>
      </c>
      <c r="D54" s="65">
        <f>SUM(D55:D57)</f>
        <v>6</v>
      </c>
      <c r="E54" s="65"/>
      <c r="F54" s="92" t="s">
        <v>12</v>
      </c>
      <c r="G54" s="65">
        <f>SUM(G55:G57)</f>
        <v>36</v>
      </c>
      <c r="H54" s="65">
        <f>SUM(H55:H57)</f>
        <v>114</v>
      </c>
      <c r="I54" s="65">
        <f t="shared" ref="I54" si="33">SUM(I55:I57)</f>
        <v>150</v>
      </c>
    </row>
    <row r="55" spans="1:9" ht="16.5" customHeight="1" thickBot="1" x14ac:dyDescent="0.3">
      <c r="A55" s="187"/>
      <c r="B55" s="57" t="s">
        <v>37</v>
      </c>
      <c r="C55" s="138" t="s">
        <v>896</v>
      </c>
      <c r="D55" s="55">
        <v>2</v>
      </c>
      <c r="E55" s="96" t="s">
        <v>895</v>
      </c>
      <c r="F55" s="85"/>
      <c r="G55" s="55">
        <v>12</v>
      </c>
      <c r="H55" s="55">
        <f t="shared" ref="H55" si="34">I55-G55</f>
        <v>38</v>
      </c>
      <c r="I55" s="55">
        <f>D55*25</f>
        <v>50</v>
      </c>
    </row>
    <row r="56" spans="1:9" ht="16.5" customHeight="1" thickBot="1" x14ac:dyDescent="0.3">
      <c r="A56" s="187"/>
      <c r="B56" s="57" t="s">
        <v>353</v>
      </c>
      <c r="C56" s="138" t="s">
        <v>355</v>
      </c>
      <c r="D56" s="55">
        <v>2</v>
      </c>
      <c r="E56" s="96" t="s">
        <v>14</v>
      </c>
      <c r="F56" s="85"/>
      <c r="G56" s="55">
        <v>12</v>
      </c>
      <c r="H56" s="55">
        <f t="shared" ref="H56" si="35">I56-G56</f>
        <v>38</v>
      </c>
      <c r="I56" s="55">
        <f t="shared" ref="I56:I57" si="36">D56*25</f>
        <v>50</v>
      </c>
    </row>
    <row r="57" spans="1:9" ht="16.5" customHeight="1" thickBot="1" x14ac:dyDescent="0.3">
      <c r="A57" s="187"/>
      <c r="B57" s="57" t="s">
        <v>354</v>
      </c>
      <c r="C57" s="138" t="s">
        <v>356</v>
      </c>
      <c r="D57" s="55">
        <v>2</v>
      </c>
      <c r="E57" s="96" t="s">
        <v>14</v>
      </c>
      <c r="F57" s="85"/>
      <c r="G57" s="55">
        <v>12</v>
      </c>
      <c r="H57" s="55">
        <f t="shared" ref="H57" si="37">I57-G57</f>
        <v>38</v>
      </c>
      <c r="I57" s="55">
        <f t="shared" si="36"/>
        <v>50</v>
      </c>
    </row>
    <row r="58" spans="1:9" ht="16.5" customHeight="1" thickBot="1" x14ac:dyDescent="0.3">
      <c r="A58" s="187"/>
      <c r="B58" s="65" t="s">
        <v>311</v>
      </c>
      <c r="C58" s="144" t="s">
        <v>338</v>
      </c>
      <c r="D58" s="65">
        <f>D59</f>
        <v>3</v>
      </c>
      <c r="E58" s="65"/>
      <c r="F58" s="92" t="s">
        <v>12</v>
      </c>
      <c r="G58" s="65">
        <f>G59</f>
        <v>8</v>
      </c>
      <c r="H58" s="65">
        <f t="shared" ref="H58:I58" si="38">H59</f>
        <v>67</v>
      </c>
      <c r="I58" s="65">
        <f t="shared" si="38"/>
        <v>75</v>
      </c>
    </row>
    <row r="59" spans="1:9" ht="16.5" customHeight="1" thickBot="1" x14ac:dyDescent="0.3">
      <c r="A59" s="187"/>
      <c r="B59" s="57" t="s">
        <v>38</v>
      </c>
      <c r="C59" s="138" t="s">
        <v>331</v>
      </c>
      <c r="D59" s="55">
        <v>3</v>
      </c>
      <c r="E59" s="96" t="s">
        <v>895</v>
      </c>
      <c r="F59" s="85"/>
      <c r="G59" s="55">
        <v>8</v>
      </c>
      <c r="H59" s="55">
        <f t="shared" ref="H59" si="39">I59-G59</f>
        <v>67</v>
      </c>
      <c r="I59" s="55">
        <f t="shared" ref="I59" si="40">D59*25</f>
        <v>75</v>
      </c>
    </row>
    <row r="60" spans="1:9" ht="16.5" customHeight="1" thickBot="1" x14ac:dyDescent="0.3">
      <c r="A60" s="188"/>
      <c r="B60" s="174" t="s">
        <v>135</v>
      </c>
      <c r="C60" s="175"/>
      <c r="D60" s="101">
        <f>SUM(D44,D48,D51,D54,D58)</f>
        <v>30</v>
      </c>
      <c r="E60" s="68"/>
      <c r="F60" s="68"/>
      <c r="G60" s="101">
        <f>SUM(G44,G48,G51,G54,G58)</f>
        <v>170</v>
      </c>
      <c r="H60" s="101">
        <f t="shared" ref="H60:I60" si="41">SUM(H44,H48,H51,H54,H58)</f>
        <v>580</v>
      </c>
      <c r="I60" s="101">
        <f t="shared" si="41"/>
        <v>750</v>
      </c>
    </row>
    <row r="61" spans="1:9" ht="16.5" thickBot="1" x14ac:dyDescent="0.3">
      <c r="A61" s="191" t="s">
        <v>371</v>
      </c>
      <c r="B61" s="79" t="s">
        <v>357</v>
      </c>
      <c r="C61" s="147" t="s">
        <v>374</v>
      </c>
      <c r="D61" s="79">
        <f>SUM(D62:D64)</f>
        <v>6</v>
      </c>
      <c r="E61" s="79"/>
      <c r="F61" s="95" t="s">
        <v>422</v>
      </c>
      <c r="G61" s="79">
        <f>SUM(G62:G64)</f>
        <v>36</v>
      </c>
      <c r="H61" s="79">
        <f t="shared" ref="H61:I61" si="42">SUM(H62:H64)</f>
        <v>114</v>
      </c>
      <c r="I61" s="79">
        <f t="shared" si="42"/>
        <v>150</v>
      </c>
    </row>
    <row r="62" spans="1:9" ht="16.5" customHeight="1" thickBot="1" x14ac:dyDescent="0.3">
      <c r="A62" s="192"/>
      <c r="B62" s="54" t="s">
        <v>358</v>
      </c>
      <c r="C62" s="138" t="s">
        <v>377</v>
      </c>
      <c r="D62" s="55">
        <v>2</v>
      </c>
      <c r="E62" s="96" t="s">
        <v>14</v>
      </c>
      <c r="F62" s="90"/>
      <c r="G62" s="55">
        <v>12</v>
      </c>
      <c r="H62" s="55">
        <f t="shared" ref="H62:H63" si="43">I62-G62</f>
        <v>38</v>
      </c>
      <c r="I62" s="55">
        <f t="shared" ref="I62:I63" si="44">D62*25</f>
        <v>50</v>
      </c>
    </row>
    <row r="63" spans="1:9" ht="16.5" customHeight="1" thickBot="1" x14ac:dyDescent="0.3">
      <c r="A63" s="192"/>
      <c r="B63" s="54" t="s">
        <v>359</v>
      </c>
      <c r="C63" s="138" t="s">
        <v>378</v>
      </c>
      <c r="D63" s="55">
        <v>2</v>
      </c>
      <c r="E63" s="96" t="s">
        <v>17</v>
      </c>
      <c r="F63" s="90"/>
      <c r="G63" s="55">
        <v>12</v>
      </c>
      <c r="H63" s="55">
        <f t="shared" si="43"/>
        <v>38</v>
      </c>
      <c r="I63" s="55">
        <f t="shared" si="44"/>
        <v>50</v>
      </c>
    </row>
    <row r="64" spans="1:9" ht="16.5" customHeight="1" thickBot="1" x14ac:dyDescent="0.3">
      <c r="A64" s="192"/>
      <c r="B64" s="54" t="s">
        <v>372</v>
      </c>
      <c r="C64" s="138" t="s">
        <v>379</v>
      </c>
      <c r="D64" s="55">
        <v>2</v>
      </c>
      <c r="E64" s="96" t="s">
        <v>14</v>
      </c>
      <c r="F64" s="85"/>
      <c r="G64" s="55">
        <v>12</v>
      </c>
      <c r="H64" s="55">
        <f t="shared" ref="H64" si="45">I64-G64</f>
        <v>38</v>
      </c>
      <c r="I64" s="55">
        <f t="shared" ref="I64" si="46">D64*25</f>
        <v>50</v>
      </c>
    </row>
    <row r="65" spans="1:53" ht="16.5" customHeight="1" thickBot="1" x14ac:dyDescent="0.3">
      <c r="A65" s="192"/>
      <c r="B65" s="79" t="s">
        <v>360</v>
      </c>
      <c r="C65" s="147" t="s">
        <v>375</v>
      </c>
      <c r="D65" s="79">
        <f>SUM(D66:D68)</f>
        <v>6</v>
      </c>
      <c r="E65" s="79"/>
      <c r="F65" s="95" t="s">
        <v>12</v>
      </c>
      <c r="G65" s="79">
        <f>SUM(G66:G68)</f>
        <v>36</v>
      </c>
      <c r="H65" s="79">
        <f t="shared" ref="H65" si="47">SUM(H66:H68)</f>
        <v>114</v>
      </c>
      <c r="I65" s="79">
        <f t="shared" ref="I65" si="48">SUM(I66:I68)</f>
        <v>150</v>
      </c>
    </row>
    <row r="66" spans="1:53" ht="16.5" customHeight="1" thickBot="1" x14ac:dyDescent="0.3">
      <c r="A66" s="192"/>
      <c r="B66" s="54" t="s">
        <v>361</v>
      </c>
      <c r="C66" s="138" t="s">
        <v>380</v>
      </c>
      <c r="D66" s="55">
        <v>2</v>
      </c>
      <c r="E66" s="96" t="s">
        <v>17</v>
      </c>
      <c r="F66" s="85"/>
      <c r="G66" s="55">
        <v>12</v>
      </c>
      <c r="H66" s="55">
        <f t="shared" ref="H66" si="49">I66-G66</f>
        <v>38</v>
      </c>
      <c r="I66" s="55">
        <f t="shared" ref="I66" si="50">D66*25</f>
        <v>50</v>
      </c>
    </row>
    <row r="67" spans="1:53" ht="16.5" customHeight="1" thickBot="1" x14ac:dyDescent="0.3">
      <c r="A67" s="192"/>
      <c r="B67" s="54" t="s">
        <v>362</v>
      </c>
      <c r="C67" s="138" t="s">
        <v>418</v>
      </c>
      <c r="D67" s="55">
        <v>2</v>
      </c>
      <c r="E67" s="96" t="s">
        <v>14</v>
      </c>
      <c r="F67" s="85"/>
      <c r="G67" s="55">
        <v>12</v>
      </c>
      <c r="H67" s="55">
        <f>I67-G67</f>
        <v>38</v>
      </c>
      <c r="I67" s="55">
        <f>D67*25</f>
        <v>50</v>
      </c>
    </row>
    <row r="68" spans="1:53" ht="16.5" customHeight="1" thickBot="1" x14ac:dyDescent="0.3">
      <c r="A68" s="192"/>
      <c r="B68" s="54" t="s">
        <v>363</v>
      </c>
      <c r="C68" s="138" t="s">
        <v>381</v>
      </c>
      <c r="D68" s="55">
        <v>2</v>
      </c>
      <c r="E68" s="96" t="s">
        <v>14</v>
      </c>
      <c r="F68" s="85"/>
      <c r="G68" s="55">
        <v>12</v>
      </c>
      <c r="H68" s="55">
        <f>I68-G68</f>
        <v>38</v>
      </c>
      <c r="I68" s="55">
        <f>D68*25</f>
        <v>50</v>
      </c>
    </row>
    <row r="69" spans="1:53" ht="16.5" customHeight="1" thickBot="1" x14ac:dyDescent="0.3">
      <c r="A69" s="192"/>
      <c r="B69" s="80" t="s">
        <v>364</v>
      </c>
      <c r="C69" s="147" t="s">
        <v>376</v>
      </c>
      <c r="D69" s="80">
        <f>SUM(D70:D72)</f>
        <v>4</v>
      </c>
      <c r="E69" s="80"/>
      <c r="F69" s="95" t="s">
        <v>422</v>
      </c>
      <c r="G69" s="80">
        <f>SUM(G70:G72)</f>
        <v>32</v>
      </c>
      <c r="H69" s="80">
        <f t="shared" ref="H69:I69" si="51">SUM(H70:H72)</f>
        <v>68</v>
      </c>
      <c r="I69" s="80">
        <f t="shared" si="51"/>
        <v>100</v>
      </c>
    </row>
    <row r="70" spans="1:53" s="149" customFormat="1" ht="16.5" customHeight="1" thickBot="1" x14ac:dyDescent="0.3">
      <c r="A70" s="192"/>
      <c r="B70" s="67" t="s">
        <v>365</v>
      </c>
      <c r="C70" s="138" t="s">
        <v>382</v>
      </c>
      <c r="D70" s="58">
        <v>1</v>
      </c>
      <c r="E70" s="97" t="s">
        <v>14</v>
      </c>
      <c r="F70" s="94"/>
      <c r="G70" s="58">
        <v>12</v>
      </c>
      <c r="H70" s="58">
        <f t="shared" ref="H70:H71" si="52">I70-G70</f>
        <v>13</v>
      </c>
      <c r="I70" s="58">
        <f t="shared" ref="I70:I71" si="53">D70*25</f>
        <v>25</v>
      </c>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row>
    <row r="71" spans="1:53" ht="16.5" customHeight="1" thickBot="1" x14ac:dyDescent="0.3">
      <c r="A71" s="192"/>
      <c r="B71" s="54" t="s">
        <v>366</v>
      </c>
      <c r="C71" s="138" t="s">
        <v>383</v>
      </c>
      <c r="D71" s="55">
        <v>1</v>
      </c>
      <c r="E71" s="96" t="s">
        <v>14</v>
      </c>
      <c r="F71" s="85"/>
      <c r="G71" s="55">
        <v>8</v>
      </c>
      <c r="H71" s="55">
        <f t="shared" si="52"/>
        <v>17</v>
      </c>
      <c r="I71" s="55">
        <f t="shared" si="53"/>
        <v>25</v>
      </c>
    </row>
    <row r="72" spans="1:53" ht="16.5" customHeight="1" thickBot="1" x14ac:dyDescent="0.3">
      <c r="A72" s="192"/>
      <c r="B72" s="54" t="s">
        <v>373</v>
      </c>
      <c r="C72" s="138" t="s">
        <v>384</v>
      </c>
      <c r="D72" s="55">
        <v>2</v>
      </c>
      <c r="E72" s="96" t="s">
        <v>14</v>
      </c>
      <c r="F72" s="85"/>
      <c r="G72" s="55">
        <v>12</v>
      </c>
      <c r="H72" s="55">
        <f t="shared" ref="H72" si="54">I72-G72</f>
        <v>38</v>
      </c>
      <c r="I72" s="55">
        <f t="shared" ref="I72:I74" si="55">D72*25</f>
        <v>50</v>
      </c>
    </row>
    <row r="73" spans="1:53" ht="32.25" thickBot="1" x14ac:dyDescent="0.3">
      <c r="A73" s="192"/>
      <c r="B73" s="79" t="s">
        <v>367</v>
      </c>
      <c r="C73" s="147" t="s">
        <v>898</v>
      </c>
      <c r="D73" s="79">
        <f>SUM(D74:D74)</f>
        <v>15</v>
      </c>
      <c r="E73" s="79"/>
      <c r="F73" s="95" t="s">
        <v>18</v>
      </c>
      <c r="G73" s="79">
        <f>SUM(G74:G74)</f>
        <v>375</v>
      </c>
      <c r="H73" s="79">
        <f>SUM(H74:H74)</f>
        <v>0</v>
      </c>
      <c r="I73" s="79">
        <f>SUM(I74:I74)</f>
        <v>375</v>
      </c>
    </row>
    <row r="74" spans="1:53" ht="16.5" customHeight="1" thickBot="1" x14ac:dyDescent="0.3">
      <c r="A74" s="192"/>
      <c r="B74" s="54" t="s">
        <v>368</v>
      </c>
      <c r="C74" s="138" t="s">
        <v>337</v>
      </c>
      <c r="D74" s="58">
        <v>15</v>
      </c>
      <c r="E74" s="96" t="s">
        <v>895</v>
      </c>
      <c r="F74" s="87"/>
      <c r="G74" s="55">
        <v>375</v>
      </c>
      <c r="H74" s="55">
        <f>I74-G74</f>
        <v>0</v>
      </c>
      <c r="I74" s="55">
        <f t="shared" si="55"/>
        <v>375</v>
      </c>
    </row>
    <row r="75" spans="1:53" ht="16.5" customHeight="1" thickBot="1" x14ac:dyDescent="0.3">
      <c r="A75" s="192"/>
      <c r="B75" s="79" t="s">
        <v>369</v>
      </c>
      <c r="C75" s="147" t="s">
        <v>414</v>
      </c>
      <c r="D75" s="79">
        <f>D76</f>
        <v>6</v>
      </c>
      <c r="E75" s="79"/>
      <c r="F75" s="95" t="s">
        <v>12</v>
      </c>
      <c r="G75" s="79">
        <f>G76</f>
        <v>12</v>
      </c>
      <c r="H75" s="79">
        <f t="shared" ref="H75:I75" si="56">H76</f>
        <v>138</v>
      </c>
      <c r="I75" s="79">
        <f t="shared" si="56"/>
        <v>150</v>
      </c>
    </row>
    <row r="76" spans="1:53" ht="16.5" customHeight="1" thickBot="1" x14ac:dyDescent="0.3">
      <c r="A76" s="192"/>
      <c r="B76" s="54" t="s">
        <v>370</v>
      </c>
      <c r="C76" s="138" t="s">
        <v>331</v>
      </c>
      <c r="D76" s="55">
        <v>6</v>
      </c>
      <c r="E76" s="96" t="s">
        <v>895</v>
      </c>
      <c r="F76" s="85"/>
      <c r="G76" s="55">
        <v>12</v>
      </c>
      <c r="H76" s="55">
        <f t="shared" ref="H76" si="57">I76-G76</f>
        <v>138</v>
      </c>
      <c r="I76" s="55">
        <f t="shared" ref="I76" si="58">D76*25</f>
        <v>150</v>
      </c>
    </row>
    <row r="77" spans="1:53" ht="16.5" customHeight="1" thickBot="1" x14ac:dyDescent="0.3">
      <c r="A77" s="193"/>
      <c r="B77" s="189" t="s">
        <v>135</v>
      </c>
      <c r="C77" s="190"/>
      <c r="D77" s="103">
        <f>SUM(D61,D65,D69,D73,D75)</f>
        <v>37</v>
      </c>
      <c r="E77" s="81"/>
      <c r="F77" s="82"/>
      <c r="G77" s="103">
        <f>SUM(G61,G65,G69,G73,G75)</f>
        <v>491</v>
      </c>
      <c r="H77" s="103">
        <f>SUM(H61,H65,H69,H73,H75)</f>
        <v>434</v>
      </c>
      <c r="I77" s="103">
        <f>SUM(I61,I65,I69,I73,I75)</f>
        <v>925</v>
      </c>
    </row>
    <row r="78" spans="1:53" ht="21.75" thickBot="1" x14ac:dyDescent="0.4">
      <c r="A78" s="171" t="s">
        <v>134</v>
      </c>
      <c r="B78" s="172"/>
      <c r="C78" s="173"/>
      <c r="D78" s="69">
        <f>D60+D43+D28+D77</f>
        <v>127</v>
      </c>
      <c r="E78" s="70"/>
      <c r="F78" s="70"/>
      <c r="G78" s="69">
        <f>G60+G43+G28+G77</f>
        <v>1025</v>
      </c>
      <c r="H78" s="69">
        <f t="shared" ref="H78:I78" si="59">H60+H43+H28+H77</f>
        <v>2156</v>
      </c>
      <c r="I78" s="69">
        <f t="shared" si="59"/>
        <v>3175</v>
      </c>
    </row>
    <row r="81" spans="2:2" x14ac:dyDescent="0.25">
      <c r="B81" s="98"/>
    </row>
    <row r="82" spans="2:2" x14ac:dyDescent="0.25">
      <c r="B82" s="98"/>
    </row>
    <row r="83" spans="2:2" x14ac:dyDescent="0.25">
      <c r="B83" s="98"/>
    </row>
  </sheetData>
  <sheetProtection algorithmName="SHA-512" hashValue="RMaL8M5eDTikhL2Z+ARoeFpxOcvjeDBw34slw03Bs8MQu08T0H0BPPUE+v5eS6EhDQUVZLPp9guL3c5TubsNQQ==" saltValue="JZAkLnNN7QWvtJdejEd3uw==" spinCount="100000" sheet="1" objects="1" scenarios="1"/>
  <mergeCells count="10">
    <mergeCell ref="C7:G7"/>
    <mergeCell ref="A78:C78"/>
    <mergeCell ref="B60:C60"/>
    <mergeCell ref="A10:A28"/>
    <mergeCell ref="B28:C28"/>
    <mergeCell ref="B43:C43"/>
    <mergeCell ref="A29:A43"/>
    <mergeCell ref="A44:A60"/>
    <mergeCell ref="B77:C77"/>
    <mergeCell ref="A61:A77"/>
  </mergeCells>
  <hyperlinks>
    <hyperlink ref="C30" location="'5.1'!A1" tooltip="-&gt; idź do karty kursu" display="Rachunkowość zarządcza" xr:uid="{0BEF28BF-4F18-4742-8678-FCE0468BF163}"/>
    <hyperlink ref="C31" location="'5.2'!A1" tooltip="-&gt; idź do karty kursu" display="Metody analizy i sprawozdawczości finansowej" xr:uid="{3816708E-7990-427B-BCC9-B34B9A3A32F4}"/>
    <hyperlink ref="C29" location="'M (5)'!A1" tooltip="-&gt; idź do karty modułu" display="Moduł specjalnościowy (1) MBA" xr:uid="{999384B7-9596-4274-ACC6-CF565659654F}"/>
    <hyperlink ref="C33" location="'6.1'!A1" tooltip="-&gt; idź do karty kursu" display="Logistyka i zarządzanie łańcuchem dostaw" xr:uid="{90E93C6B-6006-4833-AF7C-DD8BD3C40D89}"/>
    <hyperlink ref="C34" location="'6.2'!A1" tooltip="-&gt; idź do karty kursu" display="Zachowania organizacji" xr:uid="{850A30EA-B4B9-471F-B264-65EAD9E02E3D}"/>
    <hyperlink ref="C35" location="'6.3'!A1" tooltip="-&gt; idź do karty kursu" display="Optymalizacja decyzji menadżerskich" xr:uid="{E31ED1B9-C2CB-4293-9039-FA7D1A96F7CC}"/>
    <hyperlink ref="C32" location="'M (6)'!A1" tooltip="-&gt; idź do karty modułu" display="Moduł specjalnościowy (2) MBA" xr:uid="{ED55CEF9-D0DB-4CB8-9050-DA136F93D42D}"/>
    <hyperlink ref="C45" location="'10.1'!A1" tooltip="-&gt; idź do karty kursu" display="Budowanie wartości przedsiębiorstwa" xr:uid="{6710018A-BCBA-4040-A659-0401F2817D86}"/>
    <hyperlink ref="C46" location="'10.2'!A1" tooltip="-&gt; idź do karty kursu" display="Międzynarodowe transakcje i operacje logistyczne" xr:uid="{7C350C7E-5261-46DB-A0AA-29CFD8CB491D}"/>
    <hyperlink ref="C47" location="'10.3'!A1" tooltip="-&gt; idź do karty kursu" display="Inżynieria finansowa" xr:uid="{C548D721-97D8-47D2-AFE3-E8295052E220}"/>
    <hyperlink ref="C44" location="'M (10)'!A1" tooltip="-&gt; idź do karty modułu" display="Moduł specjalnościowy (3) MBA" xr:uid="{AC9878C5-CC94-42D3-BA7F-73FB49D3710E}"/>
    <hyperlink ref="C52" location="'12.1'!A1" tooltip="-&gt; idź do karty kursu" display="Zarządzanie zespołem" xr:uid="{971E8BAA-99C1-4C4D-A1B7-69F9E92AFC53}"/>
    <hyperlink ref="C51" location="'M (12)'!A1" tooltip="-&gt; idź do karty modułu" display="Kompetencje w zarządzaniu (2)" xr:uid="{3690F8A4-3712-4F33-A39A-0331DF60A0BD}"/>
    <hyperlink ref="C55" location="'13.1'!A1" tooltip="-&gt; idź do karty kursu" display="Business Case Studies" xr:uid="{9C7E2B14-022D-4D51-A25E-AE79D58E6BB8}"/>
    <hyperlink ref="C56" location="'13.2'!A1" tooltip="-&gt; idź do karty kursu" display="Coaching i mentoring w praktyce menedżerskiej" xr:uid="{7DD561DA-CBE5-47BE-BFBA-995CC0870A8F}"/>
    <hyperlink ref="C57" location="'13.3'!A1" tooltip="-&gt; idź do karty kursu" display="Mediacje i facylitacje w biznesie" xr:uid="{3D5A67D7-94CE-4655-95C3-C708D93AD62A}"/>
    <hyperlink ref="C54" location="'M (13)'!A1" tooltip="-&gt; idź do karty modułu" display="MBA - warsztat - kompetencje liderskie (1)" xr:uid="{B0A1A9E1-20EC-4674-9D1A-56E4C0CDE1F9}"/>
    <hyperlink ref="C59" location="'14.1'!A1" tooltip="-&gt; idź do karty kursu" display="Seminarium dyplomowe" xr:uid="{3BCE915D-0EBC-4A1C-8D4B-54FCE9C7E592}"/>
    <hyperlink ref="C58" location="'M (14)'!A1" tooltip="-&gt; idź do karty modułu" display="Moduł dyplomowy (3)" xr:uid="{7962BF11-B967-4EA8-9B60-FA16A254DA6D}"/>
    <hyperlink ref="C62" location="'15.1'!A1" tooltip="-&gt; idź do karty kursu" display="Zarządzanie marketingowe" xr:uid="{571AAB14-0BA9-4110-99AD-BDD82B437131}"/>
    <hyperlink ref="C63" location="'15.2'!A1" tooltip="-&gt; idź do karty kursu" display="Zarządzanie jakością" xr:uid="{C5975EF7-D571-49D4-9EB4-906A3602CDDE}"/>
    <hyperlink ref="C64" location="'15.3'!A1" tooltip="-&gt; idź do karty kursu" display="Zarządzanie sprzedażą" xr:uid="{9C254BC1-2D08-4B69-9FDC-C64E3EF6D259}"/>
    <hyperlink ref="C61" location="'M (15)'!A1" tooltip="-&gt; idź do karty modułu" display="MBA - warsztat - zarządzanie operacyjne (2)" xr:uid="{78856519-18C6-45BA-953B-FA683594813C}"/>
    <hyperlink ref="C66" location="'16.1'!A1" tooltip="-&gt; idź do karty kursu" display="Reengineering i restrukturyzacja firm" xr:uid="{F14C400E-5A4D-4808-B6C5-E2312D387E16}"/>
    <hyperlink ref="C67" location="'16.2'!A1" tooltip="-&gt; idź do karty kursu" display="Zarządzanie innowacjami" xr:uid="{25274FB1-0A8A-4994-B528-215243373A26}"/>
    <hyperlink ref="C68" location="'16.3'!A1" tooltip="-&gt; idź do karty kursu" display="Współczesne strategie biznesu" xr:uid="{5A1C0DB3-EF78-448A-BFFA-D2BF365B7235}"/>
    <hyperlink ref="C65" location="'M (16)'!A1" tooltip="-&gt; idź do karty modułu" display="MBA - warsztat - zarządzanie strategiczne (3)" xr:uid="{21805FDD-7F59-4DE2-9A08-44B8D6650562}"/>
    <hyperlink ref="C70" location="'17.1'!A1" tooltip="-&gt; idź do karty kursu" display="Networking" xr:uid="{D2E5E6E2-7FDC-4283-99AE-1BFA00963738}"/>
    <hyperlink ref="C71" location="'17.2'!A1" tooltip="-&gt; idź do karty kursu" display="Społeczna odpowiedzialność biznesu" xr:uid="{1DD851D7-0B27-41EA-A9E3-850BA4BB3B2D}"/>
    <hyperlink ref="C72" location="'17.3'!A1" tooltip="-&gt; idź do karty kursu" display="Wystąpienia publiczne" xr:uid="{921B7038-297F-4493-8037-0C74E7EEE3DC}"/>
    <hyperlink ref="C69" location="'M (17)'!A1" tooltip="-&gt; idź do karty modułu" display="MBA - warsztat - wizerunek w biznesie (4)" xr:uid="{7954DFE2-93A0-4179-BA9B-C05C427CBB33}"/>
    <hyperlink ref="C74" location="'18.1'!A1" tooltip="-&gt; idź do karty kursu" display="Praktyka studencka" xr:uid="{382E830E-66FA-4505-8CFF-9F5F9CEE1C33}"/>
    <hyperlink ref="C73" location="'M (18)'!A1" tooltip="-&gt; idź do karty modułu" display="Moduł aktywności praktycznej (MBA)" xr:uid="{E60C8D91-A472-48DD-880A-29095946591F}"/>
    <hyperlink ref="C76" location="'19.1'!A1" tooltip="-&gt; idź do karty kursu" display="Seminarium dyplomowe" xr:uid="{BDB3F173-9B6F-4281-8953-14C7CB4AA40E}"/>
    <hyperlink ref="C75" location="'M (19)'!A1" tooltip="-&gt; idź do karty modułu" display="Moduł dyplomowy (4)" xr:uid="{7EEB218E-4215-45E3-A33D-E1B2B450D566}"/>
    <hyperlink ref="C11" location="'1.1. '!A1" tooltip="-&gt; idź do karty kursu" display="Gry decyzyjne - warsztat" xr:uid="{10A6FE42-D466-46DF-864E-EEB23C050269}"/>
    <hyperlink ref="C12" location="'1.2'!A1" tooltip="-&gt; idź do karty kursu" display="Praktyczny projekt biznesowy" xr:uid="{A7E0343B-FC7A-4D14-83B5-99771DCDBC1A}"/>
    <hyperlink ref="C13" location="'1.3'!A1" tooltip="-&gt; idź do karty kursu" display="Negocjacje w zarządzaniu" xr:uid="{0D3BE1C1-E6D0-41F5-8EAA-A96920E9F461}"/>
    <hyperlink ref="C10" location="'M (1)'!A1" tooltip="-&gt; idź do karty mdułu" display="Biznes w działaniu" xr:uid="{73FDC3CF-BB13-45E9-A84D-240DD6D74FB2}"/>
    <hyperlink ref="C15" location="'2.1'!A1" tooltip="-&gt; idź do karty kursu" display="Ekonomia menedżerska" xr:uid="{257638B5-4A29-4D59-A740-C7FFF7BB6065}"/>
    <hyperlink ref="C16" location="'2.2'!A1" tooltip="-&gt; idź do karty kursu" display="Finanse przedsiębiorstw" xr:uid="{53BC9AA8-055D-4304-A6BF-E3FD23285060}"/>
    <hyperlink ref="C14" location="'M (2)'!A1" tooltip="-&gt; idź do karty modułu" display="Ekonomiczny kontekst zarządzania" xr:uid="{DD7F9477-BF7C-457C-95A9-996845D28722}"/>
    <hyperlink ref="C18" location="'3.1'!A1" tooltip="-&gt; idź do karty kursu" display="Zarządzanie operacyjne" xr:uid="{7C0D7CF7-A024-4EC4-B2F4-12AB4388D463}"/>
    <hyperlink ref="C19" location="'3.2'!A1" tooltip="-&gt; idź do karty kursu" display="Zarządzanie strategiczne" xr:uid="{DB6D1B4B-9F1D-451E-A9B0-068D9841C547}"/>
    <hyperlink ref="C20" location="'3.3'!A1" display="Strategiczne zarządzanie zasobami ludzkimi" xr:uid="{4E33E12C-9857-44E4-8BA8-5FD0752046C0}"/>
    <hyperlink ref="C21" location="'3.4'!A1" tooltip="-&gt; idź do karty kursu" display="Zarządzanie projektami" xr:uid="{C6EAAFC1-EEC4-4B47-881E-98E751530B7B}"/>
    <hyperlink ref="C17" location="'M (3)'!A1" tooltip="-&gt; idź do karty modułu" display="Nowoczesne zarządzanie" xr:uid="{169A323B-85AE-4143-B743-C6474881E72C}"/>
    <hyperlink ref="C23" location="'4.1'!A1" tooltip="-&gt; idź do karty kursu" display="Metodyka pisania prac magisterskich" xr:uid="{92AED5BB-02A2-4884-BB09-84DBE3EBF732}"/>
    <hyperlink ref="C24" location="'4.2'!A1" tooltip="-&gt; idź do karty kursu" display="Metody prowadzenia badań ekonomicznych" xr:uid="{62014AFF-7614-438B-BB54-EFCB78ABCD55}"/>
    <hyperlink ref="C22" location="'M (4)'!A1" tooltip="-&gt; idź do karty modułu" display="Moduł dyplomowy (1)" xr:uid="{3BD19833-FE1F-4ECF-92F3-37E0355D408F}"/>
    <hyperlink ref="C37" location="'7.1'!A1" tooltip="-&gt; idź do karty kursu" display="Komputerowe wspomaganie decyzji biznesowych" xr:uid="{11D7FD5D-7E68-45E3-85FE-116A07C209BA}"/>
    <hyperlink ref="C38" location="'7.2'!A1" tooltip="-&gt; idź do karty kursu" display="Język obcy w biznesie" xr:uid="{BEA32EA1-974A-4F6F-BFC2-C26FAC505C0C}"/>
    <hyperlink ref="C36" location="'M (7)'!A1" tooltip="-&gt; idź do karty modułu" display="Kompetencje w zarządzaniu (1)" xr:uid="{747FA47C-CD0E-4E2B-9A0F-A42E3FE0D54A}"/>
    <hyperlink ref="C40" location="'8.1'!A1" tooltip="-&gt; idź do karty kursu" display="Wnioskowanie statystyczne" xr:uid="{8002C359-6968-41CD-8B5D-EF13F3B7EB8B}"/>
    <hyperlink ref="C39" location="'M (8)'!A1" tooltip="-&gt; idź do karty modułu" display="Metody ilościowe w zarządzaniu" xr:uid="{588B58EE-5A5A-474E-ABCB-1389690E1D07}"/>
    <hyperlink ref="C42" location="'9.1'!A1" tooltip="-&gt; idź do karty kursu" display="Seminarium dyplomowe" xr:uid="{048C03FC-2D08-4C1A-ACBF-A1840FD14636}"/>
    <hyperlink ref="C41" location="'M (9)'!A1" tooltip="-&gt; idź do karty modułu" display="Moduł dyplomowy (2)" xr:uid="{69DEB54A-7D1D-4906-8E34-7233DD10F22C}"/>
    <hyperlink ref="C49" location="'11.1'!A1" tooltip="-&gt; idź do karty kursu" display="Prawo spółek handlowych" xr:uid="{0145CBAB-903A-4F05-8C81-695002746C92}"/>
    <hyperlink ref="C50" location="'11.2'!A1" tooltip="-&gt; idź do karty kursu" display="Prawo pracy" xr:uid="{9EB0782A-BD1E-4443-B8C8-A0442FCDAFD9}"/>
    <hyperlink ref="C48" location="'M (11)'!A1" tooltip="-&gt; idź do karty modułu" display="Prawo gospodarcze" xr:uid="{619A11A5-095E-45AE-BBD1-5C8FA1B2272D}"/>
  </hyperlinks>
  <printOptions horizontalCentered="1"/>
  <pageMargins left="0.31496062992125984" right="0.31496062992125984" top="0.43307086614173229" bottom="0.23622047244094491" header="0.19685039370078741" footer="0.19685039370078741"/>
  <pageSetup paperSize="9" scale="61" orientation="portrait" r:id="rId1"/>
  <headerFooter>
    <oddHeader>&amp;R
&amp;G</oddHeader>
  </headerFooter>
  <ignoredErrors>
    <ignoredError sqref="H14:I14 H17:I17 H22:I22 H32:I32 H36:I36 H39:I39 H41:I41 H48:I48 H51:I51 H54:I54 H58:I58 H65:I65 H69:I69 H73:I73 H75:I75"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0D8-E306-46B2-9F4D-1009576F21F7}">
  <sheetPr codeName="Arkusz1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Z2_MBA!B17</f>
        <v>Moduł Z2/3</v>
      </c>
      <c r="B3" s="399"/>
      <c r="C3" s="399"/>
      <c r="D3" s="403" t="str">
        <f>Z2_MBA!C17</f>
        <v>Nowoczesne zarządzanie</v>
      </c>
      <c r="E3" s="404"/>
      <c r="F3" s="404"/>
      <c r="G3" s="404"/>
      <c r="H3" s="404"/>
      <c r="I3" s="405"/>
      <c r="J3" s="3"/>
      <c r="K3" s="3"/>
      <c r="L3" s="4"/>
      <c r="M3" s="4"/>
      <c r="N3" s="4"/>
      <c r="O3" s="4"/>
      <c r="P3" s="4"/>
      <c r="Q3" s="4"/>
      <c r="R3" s="4"/>
    </row>
    <row r="4" spans="1:19" ht="18.75" thickBot="1" x14ac:dyDescent="0.3">
      <c r="A4" s="297" t="s">
        <v>55</v>
      </c>
      <c r="B4" s="297"/>
      <c r="C4" s="297"/>
      <c r="D4" s="400" t="str">
        <f>Z2_MBA!B18</f>
        <v>Kurs 3.1.</v>
      </c>
      <c r="E4" s="401"/>
      <c r="F4" s="401"/>
      <c r="G4" s="401"/>
      <c r="H4" s="401"/>
      <c r="I4" s="402"/>
      <c r="J4" s="3"/>
      <c r="K4" s="3"/>
      <c r="L4" s="4"/>
      <c r="M4" s="4"/>
      <c r="N4" s="4"/>
      <c r="O4" s="4"/>
      <c r="P4" s="4"/>
      <c r="Q4" s="4"/>
      <c r="R4" s="4"/>
    </row>
    <row r="5" spans="1:19" ht="23.25" thickBot="1" x14ac:dyDescent="0.3">
      <c r="A5" s="298" t="s">
        <v>56</v>
      </c>
      <c r="B5" s="298"/>
      <c r="C5" s="298"/>
      <c r="D5" s="299" t="str">
        <f>Z2_MBA!C18</f>
        <v>Zarządzanie operacyjne</v>
      </c>
      <c r="E5" s="299"/>
      <c r="F5" s="299"/>
      <c r="G5" s="299"/>
      <c r="H5" s="299"/>
      <c r="I5" s="299"/>
      <c r="J5" s="299"/>
      <c r="K5" s="299"/>
      <c r="L5" s="300" t="s">
        <v>41</v>
      </c>
      <c r="M5" s="300"/>
      <c r="N5" s="77">
        <f>Z2_MBA!D18</f>
        <v>3</v>
      </c>
      <c r="O5" s="300" t="s">
        <v>42</v>
      </c>
      <c r="P5" s="300"/>
      <c r="Q5" s="321" t="str">
        <f>Z2_MBA!F17</f>
        <v>prof. G. Maniak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(3)'!G6</f>
        <v>I</v>
      </c>
      <c r="H7" s="110" t="s">
        <v>46</v>
      </c>
      <c r="I7" s="40">
        <f>'M (3)'!I6</f>
        <v>1</v>
      </c>
      <c r="J7" s="220" t="s">
        <v>229</v>
      </c>
      <c r="K7" s="221"/>
      <c r="L7" s="407" t="s">
        <v>47</v>
      </c>
      <c r="M7" s="408"/>
      <c r="N7" s="7" t="s">
        <v>48</v>
      </c>
      <c r="O7" s="321" t="s">
        <v>49</v>
      </c>
      <c r="P7" s="321"/>
      <c r="Q7" s="322" t="s">
        <v>50</v>
      </c>
      <c r="R7" s="322"/>
      <c r="S7" s="78">
        <f>Z2_MBA!G18</f>
        <v>18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458</v>
      </c>
      <c r="C14" s="658"/>
      <c r="D14" s="658"/>
      <c r="E14" s="658"/>
      <c r="F14" s="658"/>
      <c r="G14" s="658"/>
      <c r="H14" s="658"/>
      <c r="I14" s="658"/>
      <c r="J14" s="658"/>
      <c r="K14" s="658"/>
      <c r="L14" s="658"/>
      <c r="M14" s="659"/>
      <c r="N14" s="660" t="s">
        <v>153</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150</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149</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158</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459</v>
      </c>
      <c r="C19" s="467"/>
      <c r="D19" s="467"/>
      <c r="E19" s="467"/>
      <c r="F19" s="467"/>
      <c r="G19" s="467"/>
      <c r="H19" s="467"/>
      <c r="I19" s="467"/>
      <c r="J19" s="467"/>
      <c r="K19" s="467"/>
      <c r="L19" s="467"/>
      <c r="M19" s="468"/>
      <c r="N19" s="475" t="s">
        <v>153</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147</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161</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460</v>
      </c>
      <c r="C24" s="467"/>
      <c r="D24" s="467"/>
      <c r="E24" s="467"/>
      <c r="F24" s="467"/>
      <c r="G24" s="467"/>
      <c r="H24" s="467"/>
      <c r="I24" s="467"/>
      <c r="J24" s="467"/>
      <c r="K24" s="467"/>
      <c r="L24" s="467"/>
      <c r="M24" s="468"/>
      <c r="N24" s="475" t="s">
        <v>153</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461</v>
      </c>
      <c r="C29" s="467"/>
      <c r="D29" s="467"/>
      <c r="E29" s="467"/>
      <c r="F29" s="467"/>
      <c r="G29" s="467"/>
      <c r="H29" s="467"/>
      <c r="I29" s="467"/>
      <c r="J29" s="467"/>
      <c r="K29" s="467"/>
      <c r="L29" s="467"/>
      <c r="M29" s="468"/>
      <c r="N29" s="475" t="s">
        <v>153</v>
      </c>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t="s">
        <v>147</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t="s">
        <v>157</v>
      </c>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462</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165</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463</v>
      </c>
      <c r="C39" s="467"/>
      <c r="D39" s="467"/>
      <c r="E39" s="467"/>
      <c r="F39" s="467"/>
      <c r="G39" s="467"/>
      <c r="H39" s="467"/>
      <c r="I39" s="467"/>
      <c r="J39" s="467"/>
      <c r="K39" s="467"/>
      <c r="L39" s="467"/>
      <c r="M39" s="468"/>
      <c r="N39" s="475" t="s">
        <v>167</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171</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464</v>
      </c>
      <c r="C44" s="467"/>
      <c r="D44" s="467"/>
      <c r="E44" s="467"/>
      <c r="F44" s="467"/>
      <c r="G44" s="467"/>
      <c r="H44" s="467"/>
      <c r="I44" s="467"/>
      <c r="J44" s="467"/>
      <c r="K44" s="467"/>
      <c r="L44" s="467"/>
      <c r="M44" s="468"/>
      <c r="N44" s="475" t="s">
        <v>163</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166</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170</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t="s">
        <v>178</v>
      </c>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customHeight="1" x14ac:dyDescent="0.25">
      <c r="A49" s="309"/>
      <c r="B49" s="466" t="s">
        <v>663</v>
      </c>
      <c r="C49" s="467"/>
      <c r="D49" s="467"/>
      <c r="E49" s="467"/>
      <c r="F49" s="467"/>
      <c r="G49" s="467"/>
      <c r="H49" s="467"/>
      <c r="I49" s="467"/>
      <c r="J49" s="467"/>
      <c r="K49" s="467"/>
      <c r="L49" s="467"/>
      <c r="M49" s="468"/>
      <c r="N49" s="475"/>
      <c r="O49" s="476"/>
      <c r="P49" s="476"/>
      <c r="Q49" s="476"/>
      <c r="R49" s="476"/>
      <c r="S49" s="477"/>
    </row>
    <row r="50" spans="1:19" ht="15"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465</v>
      </c>
      <c r="C54" s="658"/>
      <c r="D54" s="658"/>
      <c r="E54" s="658"/>
      <c r="F54" s="658"/>
      <c r="G54" s="658"/>
      <c r="H54" s="658"/>
      <c r="I54" s="658"/>
      <c r="J54" s="658"/>
      <c r="K54" s="658"/>
      <c r="L54" s="658"/>
      <c r="M54" s="659"/>
      <c r="N54" s="660" t="s">
        <v>184</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185</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183</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466</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467</v>
      </c>
      <c r="C64" s="467"/>
      <c r="D64" s="467"/>
      <c r="E64" s="467"/>
      <c r="F64" s="467"/>
      <c r="G64" s="467"/>
      <c r="H64" s="467"/>
      <c r="I64" s="467"/>
      <c r="J64" s="467"/>
      <c r="K64" s="467"/>
      <c r="L64" s="467"/>
      <c r="M64" s="468"/>
      <c r="N64" s="475" t="s">
        <v>186</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Z2_MBA!G18</f>
        <v>18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18</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4</v>
      </c>
      <c r="H73" s="420"/>
      <c r="I73" s="421"/>
      <c r="J73" s="390"/>
      <c r="K73" s="432"/>
      <c r="L73" s="416" t="s">
        <v>127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123</v>
      </c>
      <c r="M74" s="417"/>
      <c r="N74" s="417"/>
      <c r="O74" s="417"/>
      <c r="P74" s="417"/>
      <c r="Q74" s="417"/>
      <c r="R74" s="417"/>
      <c r="S74" s="418"/>
    </row>
    <row r="75" spans="1:19" ht="15" customHeight="1" x14ac:dyDescent="0.25">
      <c r="A75" s="303"/>
      <c r="B75" s="392" t="s">
        <v>71</v>
      </c>
      <c r="C75" s="393"/>
      <c r="D75" s="393"/>
      <c r="E75" s="393"/>
      <c r="F75" s="394"/>
      <c r="G75" s="419">
        <v>2</v>
      </c>
      <c r="H75" s="420"/>
      <c r="I75" s="421"/>
      <c r="J75" s="390"/>
      <c r="K75" s="432"/>
      <c r="L75" s="416" t="s">
        <v>100</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10</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v>2</v>
      </c>
      <c r="H82" s="420"/>
      <c r="I82" s="421"/>
      <c r="J82" s="390"/>
      <c r="K82" s="432"/>
      <c r="L82" s="416" t="s">
        <v>102</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96</v>
      </c>
      <c r="M83" s="417"/>
      <c r="N83" s="417"/>
      <c r="O83" s="417"/>
      <c r="P83" s="417"/>
      <c r="Q83" s="417"/>
      <c r="R83" s="417"/>
      <c r="S83" s="418"/>
    </row>
    <row r="84" spans="1:19" ht="15" customHeight="1" x14ac:dyDescent="0.25">
      <c r="A84" s="303"/>
      <c r="B84" s="449" t="s">
        <v>80</v>
      </c>
      <c r="C84" s="450"/>
      <c r="D84" s="450"/>
      <c r="E84" s="450"/>
      <c r="F84" s="451"/>
      <c r="G84" s="446">
        <f>Z2_MBA!H18</f>
        <v>57</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Z2_MBA!E18</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50</v>
      </c>
      <c r="G90" s="359"/>
      <c r="H90" s="359"/>
      <c r="I90" s="360"/>
      <c r="J90" s="333"/>
      <c r="K90" s="346"/>
      <c r="L90" s="337" t="s">
        <v>232</v>
      </c>
      <c r="M90" s="338"/>
      <c r="N90" s="338"/>
      <c r="O90" s="338"/>
      <c r="P90" s="338"/>
      <c r="Q90" s="338"/>
      <c r="R90" s="338"/>
      <c r="S90" s="339"/>
    </row>
    <row r="91" spans="1:19" ht="15" customHeight="1" x14ac:dyDescent="0.25">
      <c r="A91" s="329"/>
      <c r="B91" s="355" t="s">
        <v>136</v>
      </c>
      <c r="C91" s="356"/>
      <c r="D91" s="356"/>
      <c r="E91" s="357"/>
      <c r="F91" s="358">
        <v>30</v>
      </c>
      <c r="G91" s="359"/>
      <c r="H91" s="359"/>
      <c r="I91" s="360"/>
      <c r="J91" s="333"/>
      <c r="K91" s="346"/>
      <c r="L91" s="337" t="s">
        <v>86</v>
      </c>
      <c r="M91" s="338"/>
      <c r="N91" s="338"/>
      <c r="O91" s="338"/>
      <c r="P91" s="338"/>
      <c r="Q91" s="338"/>
      <c r="R91" s="338"/>
      <c r="S91" s="339"/>
    </row>
    <row r="92" spans="1:19" ht="15" customHeight="1" x14ac:dyDescent="0.25">
      <c r="A92" s="329"/>
      <c r="B92" s="355" t="s">
        <v>112</v>
      </c>
      <c r="C92" s="356"/>
      <c r="D92" s="356"/>
      <c r="E92" s="357"/>
      <c r="F92" s="358">
        <v>20</v>
      </c>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37.25" customHeight="1" x14ac:dyDescent="0.25">
      <c r="A98" s="395"/>
      <c r="B98" s="364" t="s">
        <v>664</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107.25" customHeight="1" x14ac:dyDescent="0.25">
      <c r="A100" s="395"/>
      <c r="B100" s="364" t="s">
        <v>665</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63.75" customHeight="1" x14ac:dyDescent="0.25">
      <c r="A102" s="395"/>
      <c r="B102" s="364" t="s">
        <v>666</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zRfCMMN1O5W/LD+N5AWKlerLR+Tn4i9P96pOPPO+aIED3fnI/u8tNXuwWfgCNhncT7gfO1ZLlr1Vov8dukbrPA==" saltValue="PzwcrbvCJrikAFSOH3zQ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9D1B1766-67BF-434B-861C-68140F09EC34}">
      <formula1>PRAC_STUD</formula1>
    </dataValidation>
    <dataValidation type="list" allowBlank="1" showInputMessage="1" showErrorMessage="1" sqref="L72:L79" xr:uid="{355AA3F0-3A80-442A-BE10-C44716568E43}">
      <formula1>METODY</formula1>
    </dataValidation>
    <dataValidation type="list" allowBlank="1" showInputMessage="1" showErrorMessage="1" sqref="L7" xr:uid="{8AAA66CB-C235-4364-A2C1-F57CAAB7B2A9}">
      <formula1>STATUS</formula1>
    </dataValidation>
    <dataValidation type="list" allowBlank="1" showInputMessage="1" showErrorMessage="1" sqref="B90:E94" xr:uid="{43FFB6D4-CCC9-45B4-9EC1-6EE48F0AFD98}">
      <formula1>ZAL</formula1>
    </dataValidation>
    <dataValidation type="list" allowBlank="1" showInputMessage="1" showErrorMessage="1" sqref="N14:S33" xr:uid="{48A0FE83-A313-4736-81E7-B6A469484FDC}">
      <formula1>KEW_Z2</formula1>
    </dataValidation>
    <dataValidation type="list" allowBlank="1" showInputMessage="1" showErrorMessage="1" sqref="N34:S53" xr:uid="{B24D9537-9282-44B6-AB7B-CF1B2D1AB0D2}">
      <formula1>KEU_Z2</formula1>
    </dataValidation>
    <dataValidation type="list" allowBlank="1" showInputMessage="1" showErrorMessage="1" sqref="N54:S68" xr:uid="{1BE6D8E2-7481-4916-BF08-1A3A65D74A3A}">
      <formula1>KEK_Z2</formula1>
    </dataValidation>
  </dataValidations>
  <hyperlinks>
    <hyperlink ref="O13" r:id="rId1" xr:uid="{BEA36CC5-8B11-4797-B9E8-677006A9961C}"/>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2055-7927-4DD0-89F9-5A965C85A2F8}">
  <sheetPr codeName="Arkusz1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Z2_MBA!B17</f>
        <v>Moduł Z2/3</v>
      </c>
      <c r="B3" s="399"/>
      <c r="C3" s="399"/>
      <c r="D3" s="403" t="str">
        <f>Z2_MBA!C17</f>
        <v>Nowoczesne zarządzanie</v>
      </c>
      <c r="E3" s="404"/>
      <c r="F3" s="404"/>
      <c r="G3" s="404"/>
      <c r="H3" s="404"/>
      <c r="I3" s="405"/>
      <c r="J3" s="3"/>
      <c r="K3" s="3"/>
      <c r="L3" s="4"/>
      <c r="M3" s="4"/>
      <c r="N3" s="4"/>
      <c r="O3" s="4"/>
      <c r="P3" s="4"/>
      <c r="Q3" s="4"/>
      <c r="R3" s="4"/>
    </row>
    <row r="4" spans="1:19" ht="18.75" thickBot="1" x14ac:dyDescent="0.3">
      <c r="A4" s="297" t="s">
        <v>55</v>
      </c>
      <c r="B4" s="297"/>
      <c r="C4" s="297"/>
      <c r="D4" s="400" t="str">
        <f>Z2_MBA!B19</f>
        <v>Kurs 3.2.</v>
      </c>
      <c r="E4" s="401"/>
      <c r="F4" s="401"/>
      <c r="G4" s="401"/>
      <c r="H4" s="401"/>
      <c r="I4" s="402"/>
      <c r="J4" s="3"/>
      <c r="K4" s="3"/>
      <c r="L4" s="4"/>
      <c r="M4" s="4"/>
      <c r="N4" s="4"/>
      <c r="O4" s="4"/>
      <c r="P4" s="4"/>
      <c r="Q4" s="4"/>
      <c r="R4" s="4"/>
    </row>
    <row r="5" spans="1:19" ht="23.25" thickBot="1" x14ac:dyDescent="0.3">
      <c r="A5" s="298" t="s">
        <v>56</v>
      </c>
      <c r="B5" s="298"/>
      <c r="C5" s="298"/>
      <c r="D5" s="299" t="str">
        <f>Z2_MBA!C19</f>
        <v>Zarządzanie strategiczne</v>
      </c>
      <c r="E5" s="299"/>
      <c r="F5" s="299"/>
      <c r="G5" s="299"/>
      <c r="H5" s="299"/>
      <c r="I5" s="299"/>
      <c r="J5" s="299"/>
      <c r="K5" s="299"/>
      <c r="L5" s="300" t="s">
        <v>41</v>
      </c>
      <c r="M5" s="300"/>
      <c r="N5" s="77">
        <f>Z2_MBA!D19</f>
        <v>4</v>
      </c>
      <c r="O5" s="300" t="s">
        <v>42</v>
      </c>
      <c r="P5" s="300"/>
      <c r="Q5" s="321" t="str">
        <f>Z2_MBA!F17</f>
        <v>prof. G. Maniak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(3)'!G6</f>
        <v>I</v>
      </c>
      <c r="H7" s="110" t="s">
        <v>46</v>
      </c>
      <c r="I7" s="40">
        <f>'M (3)'!I6</f>
        <v>1</v>
      </c>
      <c r="J7" s="220" t="s">
        <v>229</v>
      </c>
      <c r="K7" s="221"/>
      <c r="L7" s="407" t="s">
        <v>47</v>
      </c>
      <c r="M7" s="408"/>
      <c r="N7" s="7" t="s">
        <v>48</v>
      </c>
      <c r="O7" s="321" t="s">
        <v>49</v>
      </c>
      <c r="P7" s="321"/>
      <c r="Q7" s="322" t="s">
        <v>50</v>
      </c>
      <c r="R7" s="322"/>
      <c r="S7" s="78">
        <f>Z2_MBA!G19</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468</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150</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153</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469</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148</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149</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t="s">
        <v>150</v>
      </c>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667</v>
      </c>
      <c r="C24" s="467"/>
      <c r="D24" s="467"/>
      <c r="E24" s="467"/>
      <c r="F24" s="467"/>
      <c r="G24" s="467"/>
      <c r="H24" s="467"/>
      <c r="I24" s="467"/>
      <c r="J24" s="467"/>
      <c r="K24" s="467"/>
      <c r="L24" s="467"/>
      <c r="M24" s="468"/>
      <c r="N24" s="475" t="s">
        <v>150</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151</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t="s">
        <v>153</v>
      </c>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470</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178</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471</v>
      </c>
      <c r="C39" s="467"/>
      <c r="D39" s="467"/>
      <c r="E39" s="467"/>
      <c r="F39" s="467"/>
      <c r="G39" s="467"/>
      <c r="H39" s="467"/>
      <c r="I39" s="467"/>
      <c r="J39" s="467"/>
      <c r="K39" s="467"/>
      <c r="L39" s="467"/>
      <c r="M39" s="468"/>
      <c r="N39" s="475" t="s">
        <v>177</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178</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179</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472</v>
      </c>
      <c r="C44" s="467"/>
      <c r="D44" s="467"/>
      <c r="E44" s="467"/>
      <c r="F44" s="467"/>
      <c r="G44" s="467"/>
      <c r="H44" s="467"/>
      <c r="I44" s="467"/>
      <c r="J44" s="467"/>
      <c r="K44" s="467"/>
      <c r="L44" s="467"/>
      <c r="M44" s="468"/>
      <c r="N44" s="475" t="s">
        <v>164</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165</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171</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473</v>
      </c>
      <c r="C54" s="658"/>
      <c r="D54" s="658"/>
      <c r="E54" s="658"/>
      <c r="F54" s="658"/>
      <c r="G54" s="658"/>
      <c r="H54" s="658"/>
      <c r="I54" s="658"/>
      <c r="J54" s="658"/>
      <c r="K54" s="658"/>
      <c r="L54" s="658"/>
      <c r="M54" s="659"/>
      <c r="N54" s="660" t="s">
        <v>185</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186</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188</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474</v>
      </c>
      <c r="C59" s="467"/>
      <c r="D59" s="467"/>
      <c r="E59" s="467"/>
      <c r="F59" s="467"/>
      <c r="G59" s="467"/>
      <c r="H59" s="467"/>
      <c r="I59" s="467"/>
      <c r="J59" s="467"/>
      <c r="K59" s="467"/>
      <c r="L59" s="467"/>
      <c r="M59" s="468"/>
      <c r="N59" s="475" t="s">
        <v>187</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475</v>
      </c>
      <c r="C64" s="467"/>
      <c r="D64" s="467"/>
      <c r="E64" s="467"/>
      <c r="F64" s="467"/>
      <c r="G64" s="467"/>
      <c r="H64" s="467"/>
      <c r="I64" s="467"/>
      <c r="J64" s="467"/>
      <c r="K64" s="467"/>
      <c r="L64" s="467"/>
      <c r="M64" s="468"/>
      <c r="N64" s="475" t="s">
        <v>183</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184</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185</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t="s">
        <v>186</v>
      </c>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Z2_MBA!G19</f>
        <v>24</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24</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8</v>
      </c>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v>10</v>
      </c>
      <c r="H74" s="420"/>
      <c r="I74" s="421"/>
      <c r="J74" s="390"/>
      <c r="K74" s="432"/>
      <c r="L74" s="416" t="s">
        <v>103</v>
      </c>
      <c r="M74" s="417"/>
      <c r="N74" s="417"/>
      <c r="O74" s="417"/>
      <c r="P74" s="417"/>
      <c r="Q74" s="417"/>
      <c r="R74" s="417"/>
      <c r="S74" s="418"/>
    </row>
    <row r="75" spans="1:19" ht="15" customHeight="1" x14ac:dyDescent="0.25">
      <c r="A75" s="303"/>
      <c r="B75" s="392" t="s">
        <v>71</v>
      </c>
      <c r="C75" s="393"/>
      <c r="D75" s="393"/>
      <c r="E75" s="393"/>
      <c r="F75" s="394"/>
      <c r="G75" s="419">
        <v>6</v>
      </c>
      <c r="H75" s="420"/>
      <c r="I75" s="421"/>
      <c r="J75" s="390"/>
      <c r="K75" s="432"/>
      <c r="L75" s="416" t="s">
        <v>107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111</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t="s">
        <v>120</v>
      </c>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102</v>
      </c>
      <c r="M83" s="417"/>
      <c r="N83" s="417"/>
      <c r="O83" s="417"/>
      <c r="P83" s="417"/>
      <c r="Q83" s="417"/>
      <c r="R83" s="417"/>
      <c r="S83" s="418"/>
    </row>
    <row r="84" spans="1:19" ht="15" customHeight="1" x14ac:dyDescent="0.25">
      <c r="A84" s="303"/>
      <c r="B84" s="449" t="s">
        <v>80</v>
      </c>
      <c r="C84" s="450"/>
      <c r="D84" s="450"/>
      <c r="E84" s="450"/>
      <c r="F84" s="451"/>
      <c r="G84" s="446">
        <f>Z2_MBA!H19</f>
        <v>76</v>
      </c>
      <c r="H84" s="447"/>
      <c r="I84" s="448"/>
      <c r="J84" s="390"/>
      <c r="K84" s="432"/>
      <c r="L84" s="416" t="s">
        <v>116</v>
      </c>
      <c r="M84" s="417"/>
      <c r="N84" s="417"/>
      <c r="O84" s="417"/>
      <c r="P84" s="417"/>
      <c r="Q84" s="417"/>
      <c r="R84" s="417"/>
      <c r="S84" s="418"/>
    </row>
    <row r="85" spans="1:19" ht="15" customHeight="1" x14ac:dyDescent="0.25">
      <c r="A85" s="303"/>
      <c r="B85" s="459" t="s">
        <v>145</v>
      </c>
      <c r="C85" s="460"/>
      <c r="D85" s="460"/>
      <c r="E85" s="460"/>
      <c r="F85" s="461"/>
      <c r="G85" s="422">
        <f>SUM(G84,G71)</f>
        <v>100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Z2_MBA!E19</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20</v>
      </c>
      <c r="G90" s="359"/>
      <c r="H90" s="359"/>
      <c r="I90" s="360"/>
      <c r="J90" s="333"/>
      <c r="K90" s="346"/>
      <c r="L90" s="337" t="s">
        <v>232</v>
      </c>
      <c r="M90" s="338"/>
      <c r="N90" s="338"/>
      <c r="O90" s="338"/>
      <c r="P90" s="338"/>
      <c r="Q90" s="338"/>
      <c r="R90" s="338"/>
      <c r="S90" s="339"/>
    </row>
    <row r="91" spans="1:19" ht="15" customHeight="1" x14ac:dyDescent="0.25">
      <c r="A91" s="329"/>
      <c r="B91" s="355" t="s">
        <v>101</v>
      </c>
      <c r="C91" s="356"/>
      <c r="D91" s="356"/>
      <c r="E91" s="357"/>
      <c r="F91" s="358">
        <v>30</v>
      </c>
      <c r="G91" s="359"/>
      <c r="H91" s="359"/>
      <c r="I91" s="360"/>
      <c r="J91" s="333"/>
      <c r="K91" s="346"/>
      <c r="L91" s="337" t="s">
        <v>86</v>
      </c>
      <c r="M91" s="338"/>
      <c r="N91" s="338"/>
      <c r="O91" s="338"/>
      <c r="P91" s="338"/>
      <c r="Q91" s="338"/>
      <c r="R91" s="338"/>
      <c r="S91" s="339"/>
    </row>
    <row r="92" spans="1:19" ht="15" customHeight="1" x14ac:dyDescent="0.25">
      <c r="A92" s="329"/>
      <c r="B92" s="355" t="s">
        <v>118</v>
      </c>
      <c r="C92" s="356"/>
      <c r="D92" s="356"/>
      <c r="E92" s="357"/>
      <c r="F92" s="358">
        <v>30</v>
      </c>
      <c r="G92" s="359"/>
      <c r="H92" s="359"/>
      <c r="I92" s="360"/>
      <c r="J92" s="333"/>
      <c r="K92" s="346"/>
      <c r="L92" s="337" t="s">
        <v>233</v>
      </c>
      <c r="M92" s="338"/>
      <c r="N92" s="338"/>
      <c r="O92" s="338"/>
      <c r="P92" s="338"/>
      <c r="Q92" s="338"/>
      <c r="R92" s="338"/>
      <c r="S92" s="339"/>
    </row>
    <row r="93" spans="1:19" ht="15" customHeight="1" x14ac:dyDescent="0.25">
      <c r="A93" s="329"/>
      <c r="B93" s="355" t="s">
        <v>281</v>
      </c>
      <c r="C93" s="356"/>
      <c r="D93" s="356"/>
      <c r="E93" s="357"/>
      <c r="F93" s="358">
        <v>20</v>
      </c>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71.75" customHeight="1" x14ac:dyDescent="0.25">
      <c r="A98" s="395"/>
      <c r="B98" s="364" t="s">
        <v>668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76.900000000000006" customHeight="1" x14ac:dyDescent="0.25">
      <c r="A100" s="395"/>
      <c r="B100" s="364" t="s">
        <v>669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120" customHeight="1" x14ac:dyDescent="0.25">
      <c r="A102" s="395"/>
      <c r="B102" s="364" t="s">
        <v>670</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P8zkaFA9Za6SAkjDMikiz5vos/SQvxlMlgmJahyldqr8huE3aa7WjBKggGJLvS8YInKmBoDOfWpVHl9Crt/taQ==" saltValue="uFSqDpigeTStNJ0Akv0Hw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65BB11C-0F74-4CF9-8DD2-3D3AC596729F}">
      <formula1>ZAL</formula1>
    </dataValidation>
    <dataValidation type="list" allowBlank="1" showInputMessage="1" showErrorMessage="1" sqref="L7" xr:uid="{1C29DF80-AE59-4BF7-A36C-CF3083C4CE34}">
      <formula1>STATUS</formula1>
    </dataValidation>
    <dataValidation type="list" allowBlank="1" showInputMessage="1" showErrorMessage="1" sqref="L72:L79" xr:uid="{78493542-65D6-4DED-BED1-D5DD1C90A263}">
      <formula1>METODY</formula1>
    </dataValidation>
    <dataValidation type="list" allowBlank="1" showInputMessage="1" showErrorMessage="1" sqref="L81:L85" xr:uid="{368C57A1-98DE-4002-B42C-109F674F411B}">
      <formula1>PRAC_STUD</formula1>
    </dataValidation>
    <dataValidation type="list" allowBlank="1" showInputMessage="1" showErrorMessage="1" sqref="N14:S33" xr:uid="{9272CD3A-67C3-4D18-9FFE-8DBBF897DF32}">
      <formula1>KEW_Z2</formula1>
    </dataValidation>
    <dataValidation type="list" allowBlank="1" showInputMessage="1" showErrorMessage="1" sqref="N34:S53" xr:uid="{E562A237-8B43-4A62-8756-1738985F1FA5}">
      <formula1>KEU_Z2</formula1>
    </dataValidation>
    <dataValidation type="list" allowBlank="1" showInputMessage="1" showErrorMessage="1" sqref="N54:S68" xr:uid="{1F5CEAB4-CA7A-413D-8A67-35BB76D9B5AF}">
      <formula1>KEK_Z2</formula1>
    </dataValidation>
  </dataValidations>
  <hyperlinks>
    <hyperlink ref="O13" r:id="rId1" xr:uid="{274CC404-7A75-460E-82A4-E99A5BCB959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1FFA-4EA7-47C4-B494-3B65E1C3E9B2}">
  <sheetPr codeName="Arkusz1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Z2_MBA!B17</f>
        <v>Moduł Z2/3</v>
      </c>
      <c r="B3" s="399"/>
      <c r="C3" s="399"/>
      <c r="D3" s="403" t="str">
        <f>Z2_MBA!C17</f>
        <v>Nowoczesne zarządzanie</v>
      </c>
      <c r="E3" s="404"/>
      <c r="F3" s="404"/>
      <c r="G3" s="404"/>
      <c r="H3" s="404"/>
      <c r="I3" s="405"/>
      <c r="J3" s="3"/>
      <c r="K3" s="3"/>
      <c r="L3" s="4"/>
      <c r="M3" s="4"/>
      <c r="N3" s="4"/>
      <c r="O3" s="4"/>
      <c r="P3" s="4"/>
      <c r="Q3" s="4"/>
      <c r="R3" s="4"/>
    </row>
    <row r="4" spans="1:19" ht="18.75" thickBot="1" x14ac:dyDescent="0.3">
      <c r="A4" s="297" t="s">
        <v>55</v>
      </c>
      <c r="B4" s="297"/>
      <c r="C4" s="297"/>
      <c r="D4" s="400" t="str">
        <f>Z2_MBA!B20</f>
        <v>Kurs 3.3.</v>
      </c>
      <c r="E4" s="401"/>
      <c r="F4" s="401"/>
      <c r="G4" s="401"/>
      <c r="H4" s="401"/>
      <c r="I4" s="402"/>
      <c r="J4" s="3"/>
      <c r="K4" s="3"/>
      <c r="L4" s="4"/>
      <c r="M4" s="4"/>
      <c r="N4" s="4"/>
      <c r="O4" s="4"/>
      <c r="P4" s="4"/>
      <c r="Q4" s="4"/>
      <c r="R4" s="4"/>
    </row>
    <row r="5" spans="1:19" ht="23.25" thickBot="1" x14ac:dyDescent="0.3">
      <c r="A5" s="298" t="s">
        <v>56</v>
      </c>
      <c r="B5" s="298"/>
      <c r="C5" s="298"/>
      <c r="D5" s="299" t="str">
        <f>Z2_MBA!C20</f>
        <v>Strategiczne zarządzanie zasobami ludzkimi</v>
      </c>
      <c r="E5" s="299"/>
      <c r="F5" s="299"/>
      <c r="G5" s="299"/>
      <c r="H5" s="299"/>
      <c r="I5" s="299"/>
      <c r="J5" s="299"/>
      <c r="K5" s="299"/>
      <c r="L5" s="300" t="s">
        <v>41</v>
      </c>
      <c r="M5" s="300"/>
      <c r="N5" s="77">
        <f>Z2_MBA!D20</f>
        <v>3</v>
      </c>
      <c r="O5" s="300" t="s">
        <v>42</v>
      </c>
      <c r="P5" s="300"/>
      <c r="Q5" s="321" t="str">
        <f>Z2_MBA!F17</f>
        <v>prof. G. Maniak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(3)'!G6</f>
        <v>I</v>
      </c>
      <c r="H7" s="110" t="s">
        <v>46</v>
      </c>
      <c r="I7" s="40">
        <f>'M (3)'!I6</f>
        <v>1</v>
      </c>
      <c r="J7" s="220" t="s">
        <v>229</v>
      </c>
      <c r="K7" s="221"/>
      <c r="L7" s="407" t="s">
        <v>47</v>
      </c>
      <c r="M7" s="408"/>
      <c r="N7" s="7" t="s">
        <v>48</v>
      </c>
      <c r="O7" s="321" t="s">
        <v>49</v>
      </c>
      <c r="P7" s="321"/>
      <c r="Q7" s="322" t="s">
        <v>50</v>
      </c>
      <c r="R7" s="322"/>
      <c r="S7" s="78">
        <f>Z2_MBA!G20</f>
        <v>18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476</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148</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155</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477</v>
      </c>
      <c r="C19" s="467"/>
      <c r="D19" s="467"/>
      <c r="E19" s="467"/>
      <c r="F19" s="467"/>
      <c r="G19" s="467"/>
      <c r="H19" s="467"/>
      <c r="I19" s="467"/>
      <c r="J19" s="467"/>
      <c r="K19" s="467"/>
      <c r="L19" s="467"/>
      <c r="M19" s="468"/>
      <c r="N19" s="475" t="s">
        <v>150</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157</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478</v>
      </c>
      <c r="C24" s="467"/>
      <c r="D24" s="467"/>
      <c r="E24" s="467"/>
      <c r="F24" s="467"/>
      <c r="G24" s="467"/>
      <c r="H24" s="467"/>
      <c r="I24" s="467"/>
      <c r="J24" s="467"/>
      <c r="K24" s="467"/>
      <c r="L24" s="467"/>
      <c r="M24" s="468"/>
      <c r="N24" s="475" t="s">
        <v>149</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150</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479</v>
      </c>
      <c r="C29" s="467"/>
      <c r="D29" s="467"/>
      <c r="E29" s="467"/>
      <c r="F29" s="467"/>
      <c r="G29" s="467"/>
      <c r="H29" s="467"/>
      <c r="I29" s="467"/>
      <c r="J29" s="467"/>
      <c r="K29" s="467"/>
      <c r="L29" s="467"/>
      <c r="M29" s="468"/>
      <c r="N29" s="475" t="s">
        <v>155</v>
      </c>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t="s">
        <v>153</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t="s">
        <v>161</v>
      </c>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480</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481</v>
      </c>
      <c r="C39" s="467"/>
      <c r="D39" s="467"/>
      <c r="E39" s="467"/>
      <c r="F39" s="467"/>
      <c r="G39" s="467"/>
      <c r="H39" s="467"/>
      <c r="I39" s="467"/>
      <c r="J39" s="467"/>
      <c r="K39" s="467"/>
      <c r="L39" s="467"/>
      <c r="M39" s="468"/>
      <c r="N39" s="475" t="s">
        <v>164</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165</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167</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482</v>
      </c>
      <c r="C44" s="467"/>
      <c r="D44" s="467"/>
      <c r="E44" s="467"/>
      <c r="F44" s="467"/>
      <c r="G44" s="467"/>
      <c r="H44" s="467"/>
      <c r="I44" s="467"/>
      <c r="J44" s="467"/>
      <c r="K44" s="467"/>
      <c r="L44" s="467"/>
      <c r="M44" s="468"/>
      <c r="N44" s="475" t="s">
        <v>170</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175</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167</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483</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484</v>
      </c>
      <c r="C59" s="467"/>
      <c r="D59" s="467"/>
      <c r="E59" s="467"/>
      <c r="F59" s="467"/>
      <c r="G59" s="467"/>
      <c r="H59" s="467"/>
      <c r="I59" s="467"/>
      <c r="J59" s="467"/>
      <c r="K59" s="467"/>
      <c r="L59" s="467"/>
      <c r="M59" s="468"/>
      <c r="N59" s="475" t="s">
        <v>186</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485</v>
      </c>
      <c r="C64" s="467"/>
      <c r="D64" s="467"/>
      <c r="E64" s="467"/>
      <c r="F64" s="467"/>
      <c r="G64" s="467"/>
      <c r="H64" s="467"/>
      <c r="I64" s="467"/>
      <c r="J64" s="467"/>
      <c r="K64" s="467"/>
      <c r="L64" s="467"/>
      <c r="M64" s="468"/>
      <c r="N64" s="475" t="s">
        <v>182</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190</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Z2_MBA!G20</f>
        <v>18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18</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4</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103</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107</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12</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99</v>
      </c>
      <c r="M81" s="417"/>
      <c r="N81" s="417"/>
      <c r="O81" s="417"/>
      <c r="P81" s="417"/>
      <c r="Q81" s="417"/>
      <c r="R81" s="417"/>
      <c r="S81" s="418"/>
    </row>
    <row r="82" spans="1:19" ht="15" customHeight="1" x14ac:dyDescent="0.25">
      <c r="A82" s="303"/>
      <c r="B82" s="392" t="s">
        <v>78</v>
      </c>
      <c r="C82" s="393"/>
      <c r="D82" s="393"/>
      <c r="E82" s="393"/>
      <c r="F82" s="394"/>
      <c r="G82" s="419">
        <v>2</v>
      </c>
      <c r="H82" s="420"/>
      <c r="I82" s="421"/>
      <c r="J82" s="390"/>
      <c r="K82" s="432"/>
      <c r="L82" s="416" t="s">
        <v>108</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102</v>
      </c>
      <c r="M83" s="417"/>
      <c r="N83" s="417"/>
      <c r="O83" s="417"/>
      <c r="P83" s="417"/>
      <c r="Q83" s="417"/>
      <c r="R83" s="417"/>
      <c r="S83" s="418"/>
    </row>
    <row r="84" spans="1:19" ht="15" customHeight="1" x14ac:dyDescent="0.25">
      <c r="A84" s="303"/>
      <c r="B84" s="449" t="s">
        <v>80</v>
      </c>
      <c r="C84" s="450"/>
      <c r="D84" s="450"/>
      <c r="E84" s="450"/>
      <c r="F84" s="451"/>
      <c r="G84" s="446">
        <f>Z2_MBA!H20</f>
        <v>57</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Z2_MBA!E20</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50</v>
      </c>
      <c r="G90" s="359"/>
      <c r="H90" s="359"/>
      <c r="I90" s="360"/>
      <c r="J90" s="333"/>
      <c r="K90" s="346"/>
      <c r="L90" s="337" t="s">
        <v>232</v>
      </c>
      <c r="M90" s="338"/>
      <c r="N90" s="338"/>
      <c r="O90" s="338"/>
      <c r="P90" s="338"/>
      <c r="Q90" s="338"/>
      <c r="R90" s="338"/>
      <c r="S90" s="339"/>
    </row>
    <row r="91" spans="1:19" ht="15" customHeight="1" x14ac:dyDescent="0.25">
      <c r="A91" s="329"/>
      <c r="B91" s="355" t="s">
        <v>101</v>
      </c>
      <c r="C91" s="356"/>
      <c r="D91" s="356"/>
      <c r="E91" s="357"/>
      <c r="F91" s="358">
        <v>50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94.25" customHeight="1" x14ac:dyDescent="0.25">
      <c r="A98" s="395"/>
      <c r="B98" s="364" t="s">
        <v>671</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133.5" customHeight="1" x14ac:dyDescent="0.25">
      <c r="A100" s="395"/>
      <c r="B100" s="364" t="s">
        <v>673</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180.75" customHeight="1" x14ac:dyDescent="0.25">
      <c r="A102" s="395"/>
      <c r="B102" s="364" t="s">
        <v>672</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ziYP4TW5cFWdctWgJDqUnNMpsYkpusGc335MTwS+2iyw9xoFxsiaKoeTFq+mNQIrGisKUAbsvyqp4B842BH7Hg==" saltValue="iUPivZT4dlk6ygErpMYHs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6A6605B9-8320-422F-A7E8-011CB619E561}">
      <formula1>PRAC_STUD</formula1>
    </dataValidation>
    <dataValidation type="list" allowBlank="1" showInputMessage="1" showErrorMessage="1" sqref="L72:L79" xr:uid="{CC07C32F-58D9-4D89-89D3-943B9D7764CE}">
      <formula1>METODY</formula1>
    </dataValidation>
    <dataValidation type="list" allowBlank="1" showInputMessage="1" showErrorMessage="1" sqref="L7" xr:uid="{01A2C0E1-8AE0-44BE-B0AE-60C0F29D0B8D}">
      <formula1>STATUS</formula1>
    </dataValidation>
    <dataValidation type="list" allowBlank="1" showInputMessage="1" showErrorMessage="1" sqref="B90:E94" xr:uid="{C67C9867-08B0-4523-84B5-B22980562E4D}">
      <formula1>ZAL</formula1>
    </dataValidation>
    <dataValidation type="list" allowBlank="1" showInputMessage="1" showErrorMessage="1" sqref="N14:S33" xr:uid="{CAD5CD4E-5467-4E3C-B833-699BC951F2B4}">
      <formula1>KEW_Z2</formula1>
    </dataValidation>
    <dataValidation type="list" allowBlank="1" showInputMessage="1" showErrorMessage="1" sqref="N34:S53" xr:uid="{C5510EA1-5608-4BB8-8DE5-C3273DC90C5A}">
      <formula1>KEU_Z2</formula1>
    </dataValidation>
    <dataValidation type="list" allowBlank="1" showInputMessage="1" showErrorMessage="1" sqref="N54:S68" xr:uid="{74D4A371-0432-41BB-B5A6-6325B9B9293B}">
      <formula1>KEK_Z2</formula1>
    </dataValidation>
  </dataValidations>
  <hyperlinks>
    <hyperlink ref="O13" r:id="rId1" xr:uid="{E754E1E7-F2C5-4141-A138-8A5B7992DC0F}"/>
  </hyperlinks>
  <printOptions horizontalCentered="1"/>
  <pageMargins left="0.31496062992125984" right="0.31496062992125984" top="0.55118110236220474" bottom="0.15748031496062992" header="0.31496062992125984" footer="0.31496062992125984"/>
  <pageSetup paperSize="9" scale="40"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6534-7D25-48FF-B239-CE33BE8BF984}">
  <sheetPr codeName="Arkusz1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Z2_MBA!B17</f>
        <v>Moduł Z2/3</v>
      </c>
      <c r="B3" s="399"/>
      <c r="C3" s="399"/>
      <c r="D3" s="403" t="str">
        <f>Z2_MBA!C17</f>
        <v>Nowoczesne zarządzanie</v>
      </c>
      <c r="E3" s="404"/>
      <c r="F3" s="404"/>
      <c r="G3" s="404"/>
      <c r="H3" s="404"/>
      <c r="I3" s="405"/>
      <c r="J3" s="3"/>
      <c r="K3" s="3"/>
      <c r="L3" s="4"/>
      <c r="M3" s="4"/>
      <c r="N3" s="4"/>
      <c r="O3" s="4"/>
      <c r="P3" s="4"/>
      <c r="Q3" s="4"/>
      <c r="R3" s="4"/>
    </row>
    <row r="4" spans="1:19" ht="18.75" thickBot="1" x14ac:dyDescent="0.3">
      <c r="A4" s="297" t="s">
        <v>55</v>
      </c>
      <c r="B4" s="297"/>
      <c r="C4" s="297"/>
      <c r="D4" s="400" t="str">
        <f>Z2_MBA!B21</f>
        <v>Kurs 3.4.</v>
      </c>
      <c r="E4" s="401"/>
      <c r="F4" s="401"/>
      <c r="G4" s="401"/>
      <c r="H4" s="401"/>
      <c r="I4" s="402"/>
      <c r="J4" s="3"/>
      <c r="K4" s="3"/>
      <c r="L4" s="4"/>
      <c r="M4" s="4"/>
      <c r="N4" s="4"/>
      <c r="O4" s="4"/>
      <c r="P4" s="4"/>
      <c r="Q4" s="4"/>
      <c r="R4" s="4"/>
    </row>
    <row r="5" spans="1:19" ht="23.25" thickBot="1" x14ac:dyDescent="0.3">
      <c r="A5" s="298" t="s">
        <v>56</v>
      </c>
      <c r="B5" s="298"/>
      <c r="C5" s="298"/>
      <c r="D5" s="299" t="str">
        <f>Z2_MBA!C21</f>
        <v>Zarządzanie projektami</v>
      </c>
      <c r="E5" s="299"/>
      <c r="F5" s="299"/>
      <c r="G5" s="299"/>
      <c r="H5" s="299"/>
      <c r="I5" s="299"/>
      <c r="J5" s="299"/>
      <c r="K5" s="299"/>
      <c r="L5" s="300" t="s">
        <v>41</v>
      </c>
      <c r="M5" s="300"/>
      <c r="N5" s="77">
        <f>Z2_MBA!D21</f>
        <v>2</v>
      </c>
      <c r="O5" s="300" t="s">
        <v>42</v>
      </c>
      <c r="P5" s="300"/>
      <c r="Q5" s="321" t="str">
        <f>Z2_MBA!F17</f>
        <v>prof. G. Maniak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(3)'!G6</f>
        <v>I</v>
      </c>
      <c r="H7" s="110" t="s">
        <v>46</v>
      </c>
      <c r="I7" s="40">
        <f>'M (3)'!I6</f>
        <v>1</v>
      </c>
      <c r="J7" s="220" t="s">
        <v>229</v>
      </c>
      <c r="K7" s="221"/>
      <c r="L7" s="407" t="s">
        <v>47</v>
      </c>
      <c r="M7" s="408"/>
      <c r="N7" s="7" t="s">
        <v>48</v>
      </c>
      <c r="O7" s="321" t="s">
        <v>49</v>
      </c>
      <c r="P7" s="321"/>
      <c r="Q7" s="322" t="s">
        <v>50</v>
      </c>
      <c r="R7" s="322"/>
      <c r="S7" s="78">
        <f>Z2_MBA!G21</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486</v>
      </c>
      <c r="C14" s="658"/>
      <c r="D14" s="658"/>
      <c r="E14" s="658"/>
      <c r="F14" s="658"/>
      <c r="G14" s="658"/>
      <c r="H14" s="658"/>
      <c r="I14" s="658"/>
      <c r="J14" s="658"/>
      <c r="K14" s="658"/>
      <c r="L14" s="658"/>
      <c r="M14" s="659"/>
      <c r="N14" s="660" t="s">
        <v>148</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153</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487</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488</v>
      </c>
      <c r="C24" s="467"/>
      <c r="D24" s="467"/>
      <c r="E24" s="467"/>
      <c r="F24" s="467"/>
      <c r="G24" s="467"/>
      <c r="H24" s="467"/>
      <c r="I24" s="467"/>
      <c r="J24" s="467"/>
      <c r="K24" s="467"/>
      <c r="L24" s="467"/>
      <c r="M24" s="468"/>
      <c r="N24" s="475" t="s">
        <v>150</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489</v>
      </c>
      <c r="C34" s="658"/>
      <c r="D34" s="658"/>
      <c r="E34" s="658"/>
      <c r="F34" s="658"/>
      <c r="G34" s="658"/>
      <c r="H34" s="658"/>
      <c r="I34" s="658"/>
      <c r="J34" s="658"/>
      <c r="K34" s="658"/>
      <c r="L34" s="658"/>
      <c r="M34" s="659"/>
      <c r="N34" s="660" t="s">
        <v>167</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171</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490</v>
      </c>
      <c r="C39" s="467"/>
      <c r="D39" s="467"/>
      <c r="E39" s="467"/>
      <c r="F39" s="467"/>
      <c r="G39" s="467"/>
      <c r="H39" s="467"/>
      <c r="I39" s="467"/>
      <c r="J39" s="467"/>
      <c r="K39" s="467"/>
      <c r="L39" s="467"/>
      <c r="M39" s="468"/>
      <c r="N39" s="475" t="s">
        <v>164</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165</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491</v>
      </c>
      <c r="C44" s="467"/>
      <c r="D44" s="467"/>
      <c r="E44" s="467"/>
      <c r="F44" s="467"/>
      <c r="G44" s="467"/>
      <c r="H44" s="467"/>
      <c r="I44" s="467"/>
      <c r="J44" s="467"/>
      <c r="K44" s="467"/>
      <c r="L44" s="467"/>
      <c r="M44" s="468"/>
      <c r="N44" s="475" t="s">
        <v>163</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167</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492</v>
      </c>
      <c r="C54" s="658"/>
      <c r="D54" s="658"/>
      <c r="E54" s="658"/>
      <c r="F54" s="658"/>
      <c r="G54" s="658"/>
      <c r="H54" s="658"/>
      <c r="I54" s="658"/>
      <c r="J54" s="658"/>
      <c r="K54" s="658"/>
      <c r="L54" s="658"/>
      <c r="M54" s="659"/>
      <c r="N54" s="660" t="s">
        <v>186</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188</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493</v>
      </c>
      <c r="C59" s="467"/>
      <c r="D59" s="467"/>
      <c r="E59" s="467"/>
      <c r="F59" s="467"/>
      <c r="G59" s="467"/>
      <c r="H59" s="467"/>
      <c r="I59" s="467"/>
      <c r="J59" s="467"/>
      <c r="K59" s="467"/>
      <c r="L59" s="467"/>
      <c r="M59" s="468"/>
      <c r="N59" s="475" t="s">
        <v>187</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494</v>
      </c>
      <c r="C64" s="467"/>
      <c r="D64" s="467"/>
      <c r="E64" s="467"/>
      <c r="F64" s="467"/>
      <c r="G64" s="467"/>
      <c r="H64" s="467"/>
      <c r="I64" s="467"/>
      <c r="J64" s="467"/>
      <c r="K64" s="467"/>
      <c r="L64" s="467"/>
      <c r="M64" s="468"/>
      <c r="N64" s="475" t="s">
        <v>185</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Z2_MBA!G21</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97</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123</v>
      </c>
      <c r="M73" s="417"/>
      <c r="N73" s="417"/>
      <c r="O73" s="417"/>
      <c r="P73" s="417"/>
      <c r="Q73" s="417"/>
      <c r="R73" s="417"/>
      <c r="S73" s="418"/>
    </row>
    <row r="74" spans="1:19" ht="15" customHeight="1" x14ac:dyDescent="0.25">
      <c r="A74" s="303"/>
      <c r="B74" s="392" t="s">
        <v>70</v>
      </c>
      <c r="C74" s="393"/>
      <c r="D74" s="393"/>
      <c r="E74" s="393"/>
      <c r="F74" s="394"/>
      <c r="G74" s="419">
        <v>6</v>
      </c>
      <c r="H74" s="420"/>
      <c r="I74" s="421"/>
      <c r="J74" s="390"/>
      <c r="K74" s="432"/>
      <c r="L74" s="416" t="s">
        <v>114</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6</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116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284</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Z2_MBA!H21</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Z2_MBA!E21</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281</v>
      </c>
      <c r="C90" s="356"/>
      <c r="D90" s="356"/>
      <c r="E90" s="357"/>
      <c r="F90" s="358">
        <v>50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50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93" customHeight="1" x14ac:dyDescent="0.25">
      <c r="A98" s="395"/>
      <c r="B98" s="364" t="s">
        <v>674</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63" customHeight="1" x14ac:dyDescent="0.25">
      <c r="A100" s="395"/>
      <c r="B100" s="364" t="s">
        <v>675</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676</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JgSOsRMDOZm3dx9yCTYxlROFfvNf79wKoXrygxzeBGW52EblUULrO3AL1nrd+uAyoMJX9khbzPbfjmT4jlOB8g==" saltValue="u6DdRbEySv5+Rav6eG3cP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9DE8197-0567-4828-8CF4-6E329813018C}">
      <formula1>ZAL</formula1>
    </dataValidation>
    <dataValidation type="list" allowBlank="1" showInputMessage="1" showErrorMessage="1" sqref="L7" xr:uid="{A8B34AD5-85B2-4832-95ED-76ABA1EEE5F2}">
      <formula1>STATUS</formula1>
    </dataValidation>
    <dataValidation type="list" allowBlank="1" showInputMessage="1" showErrorMessage="1" sqref="L72:L79" xr:uid="{DADAB0AE-B010-4E0C-B073-D8F270FDD48C}">
      <formula1>METODY</formula1>
    </dataValidation>
    <dataValidation type="list" allowBlank="1" showInputMessage="1" showErrorMessage="1" sqref="L81:L85" xr:uid="{3BBD4401-7E9C-4366-8AB5-C9B1EB93549D}">
      <formula1>PRAC_STUD</formula1>
    </dataValidation>
    <dataValidation type="list" allowBlank="1" showInputMessage="1" showErrorMessage="1" sqref="N14:S33" xr:uid="{B97EAD9E-02D9-4334-82AD-FAE4D487DABA}">
      <formula1>KEW_Z2</formula1>
    </dataValidation>
    <dataValidation type="list" allowBlank="1" showInputMessage="1" showErrorMessage="1" sqref="N34:S53" xr:uid="{527087BF-6E68-4526-B372-92B62CC943E8}">
      <formula1>KEU_Z2</formula1>
    </dataValidation>
    <dataValidation type="list" allowBlank="1" showInputMessage="1" showErrorMessage="1" sqref="N54:S68" xr:uid="{656121D1-85E0-4E64-9E16-4227C736BFB9}">
      <formula1>KEK_Z2</formula1>
    </dataValidation>
  </dataValidations>
  <hyperlinks>
    <hyperlink ref="O13" r:id="rId1" xr:uid="{182E44ED-52CA-4D75-8027-6FBF6E3F70F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Z2_MBA!B22</f>
        <v>Moduł Z2/4</v>
      </c>
      <c r="D3" s="209"/>
      <c r="E3" s="209"/>
      <c r="F3" s="210"/>
      <c r="G3" s="3"/>
      <c r="H3" s="3"/>
      <c r="I3" s="3"/>
      <c r="J3" s="3"/>
      <c r="K3" s="3"/>
      <c r="L3" s="4"/>
      <c r="M3" s="4"/>
      <c r="N3" s="4"/>
      <c r="O3" s="4"/>
      <c r="P3" s="4"/>
      <c r="Q3" s="4"/>
    </row>
    <row r="4" spans="1:19" s="150" customFormat="1" ht="39.75" customHeight="1" thickBot="1" x14ac:dyDescent="0.3">
      <c r="A4" s="207" t="s">
        <v>40</v>
      </c>
      <c r="B4" s="207"/>
      <c r="C4" s="197" t="str">
        <f>Z2_MBA!C22</f>
        <v>Moduł dyplomowy (1)</v>
      </c>
      <c r="D4" s="198"/>
      <c r="E4" s="198"/>
      <c r="F4" s="198"/>
      <c r="G4" s="198"/>
      <c r="H4" s="198"/>
      <c r="I4" s="198"/>
      <c r="J4" s="198"/>
      <c r="K4" s="205" t="s">
        <v>41</v>
      </c>
      <c r="L4" s="206"/>
      <c r="M4" s="111">
        <f>Z2_MBA!D22</f>
        <v>3</v>
      </c>
      <c r="N4" s="200" t="s">
        <v>42</v>
      </c>
      <c r="O4" s="201"/>
      <c r="P4" s="194" t="str">
        <f>Z2_MBA!F22</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1</v>
      </c>
      <c r="J6" s="7" t="s">
        <v>230</v>
      </c>
      <c r="K6" s="218" t="s">
        <v>47</v>
      </c>
      <c r="L6" s="218"/>
      <c r="M6" s="219" t="s">
        <v>48</v>
      </c>
      <c r="N6" s="219"/>
      <c r="O6" s="111" t="s">
        <v>49</v>
      </c>
      <c r="P6" s="220" t="s">
        <v>50</v>
      </c>
      <c r="Q6" s="221"/>
      <c r="R6" s="111">
        <f>Z2_MBA!G22</f>
        <v>18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386</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385</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689</v>
      </c>
      <c r="B22" s="655"/>
      <c r="C22" s="655"/>
      <c r="D22" s="655"/>
      <c r="E22" s="655"/>
      <c r="F22" s="655" t="s">
        <v>690</v>
      </c>
      <c r="G22" s="655"/>
      <c r="H22" s="655"/>
      <c r="I22" s="655"/>
      <c r="J22" s="655"/>
      <c r="K22" s="655"/>
      <c r="L22" s="655" t="s">
        <v>387</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Z2_MBA!B22</f>
        <v>Moduł Z2/4</v>
      </c>
      <c r="C26" s="249"/>
      <c r="D26" s="33" t="str">
        <f>Z2_MBA!B23</f>
        <v>Kurs 4.1.</v>
      </c>
      <c r="E26" s="71" t="str">
        <f>Z2_MBA!B22</f>
        <v>Moduł Z2/4</v>
      </c>
      <c r="F26" s="269" t="str">
        <f>Z2_MBA!B24</f>
        <v>Kurs 4.2.</v>
      </c>
      <c r="G26" s="270"/>
      <c r="H26" s="277"/>
      <c r="I26" s="278"/>
      <c r="J26" s="34"/>
      <c r="K26" s="285"/>
      <c r="L26" s="286"/>
      <c r="M26" s="285"/>
      <c r="N26" s="286"/>
      <c r="O26" s="287"/>
      <c r="P26" s="288"/>
      <c r="Q26" s="287"/>
      <c r="R26" s="289"/>
    </row>
    <row r="27" spans="1:19" s="72" customFormat="1" ht="59.25" customHeight="1" x14ac:dyDescent="0.25">
      <c r="A27" s="99" t="s">
        <v>56</v>
      </c>
      <c r="B27" s="530" t="str">
        <f>Z2_MBA!C23</f>
        <v>Metodyka pisania prac magisterskich</v>
      </c>
      <c r="C27" s="531"/>
      <c r="D27" s="532"/>
      <c r="E27" s="533" t="str">
        <f>Z2_MBA!C24</f>
        <v>Metody prowadzenia badań ekonomicznych</v>
      </c>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Z2_MBA!D23</f>
        <v>1</v>
      </c>
      <c r="C28" s="251"/>
      <c r="D28" s="252"/>
      <c r="E28" s="274">
        <f>Z2_MBA!D24</f>
        <v>2</v>
      </c>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72" customFormat="1" x14ac:dyDescent="0.25"/>
    <row r="146" s="72" customFormat="1" x14ac:dyDescent="0.25"/>
    <row r="147" s="72" customFormat="1" x14ac:dyDescent="0.25"/>
    <row r="148" s="72" customFormat="1" x14ac:dyDescent="0.25"/>
    <row r="149" s="72" customFormat="1" x14ac:dyDescent="0.25"/>
    <row r="150" s="72" customFormat="1" x14ac:dyDescent="0.25"/>
    <row r="151" s="72" customFormat="1" x14ac:dyDescent="0.25"/>
    <row r="152" s="72" customFormat="1" x14ac:dyDescent="0.25"/>
    <row r="153" s="72" customFormat="1" x14ac:dyDescent="0.25"/>
    <row r="154" s="72" customFormat="1" x14ac:dyDescent="0.25"/>
    <row r="155" s="72" customFormat="1" x14ac:dyDescent="0.25"/>
    <row r="156" s="72" customFormat="1" x14ac:dyDescent="0.25"/>
    <row r="157" s="72" customFormat="1" x14ac:dyDescent="0.25"/>
    <row r="158" s="72" customFormat="1" x14ac:dyDescent="0.25"/>
    <row r="159" s="72" customFormat="1" x14ac:dyDescent="0.25"/>
    <row r="160" s="72" customFormat="1" x14ac:dyDescent="0.25"/>
    <row r="161" s="72" customFormat="1" x14ac:dyDescent="0.25"/>
    <row r="162" s="72" customFormat="1" x14ac:dyDescent="0.25"/>
    <row r="163" s="72" customFormat="1" x14ac:dyDescent="0.25"/>
    <row r="164" s="72" customFormat="1" x14ac:dyDescent="0.25"/>
    <row r="165" s="72" customFormat="1" x14ac:dyDescent="0.25"/>
    <row r="166" s="72" customFormat="1" x14ac:dyDescent="0.25"/>
    <row r="167" s="72" customFormat="1" x14ac:dyDescent="0.25"/>
    <row r="168" s="72" customFormat="1" x14ac:dyDescent="0.25"/>
    <row r="169" s="72" customFormat="1" x14ac:dyDescent="0.25"/>
    <row r="170" s="72" customFormat="1" x14ac:dyDescent="0.25"/>
    <row r="171" s="72" customFormat="1" x14ac:dyDescent="0.25"/>
    <row r="172" s="72" customFormat="1" x14ac:dyDescent="0.25"/>
    <row r="173" s="72" customFormat="1" x14ac:dyDescent="0.25"/>
    <row r="174" s="72" customFormat="1" x14ac:dyDescent="0.25"/>
    <row r="175" s="72" customFormat="1" x14ac:dyDescent="0.25"/>
    <row r="176" s="72" customFormat="1" x14ac:dyDescent="0.25"/>
    <row r="177" spans="1:18" s="72" customFormat="1" x14ac:dyDescent="0.25"/>
    <row r="178" spans="1:18" s="72" customFormat="1" x14ac:dyDescent="0.25"/>
    <row r="179" spans="1:18" s="72" customFormat="1" x14ac:dyDescent="0.25"/>
    <row r="180" spans="1:18" s="72" customFormat="1" x14ac:dyDescent="0.25"/>
    <row r="181" spans="1:18" s="72" customFormat="1" x14ac:dyDescent="0.25"/>
    <row r="182" spans="1:18" s="72" customFormat="1" x14ac:dyDescent="0.25"/>
    <row r="183" spans="1:18" x14ac:dyDescent="0.25">
      <c r="A183" s="72"/>
      <c r="B183" s="72"/>
      <c r="C183" s="72"/>
      <c r="D183" s="72"/>
      <c r="E183" s="72"/>
      <c r="F183" s="72"/>
      <c r="G183" s="72"/>
      <c r="H183" s="72"/>
      <c r="I183" s="72"/>
      <c r="J183" s="72"/>
      <c r="K183" s="72"/>
      <c r="L183" s="72"/>
      <c r="M183" s="72"/>
      <c r="N183" s="72"/>
      <c r="O183" s="72"/>
      <c r="P183" s="72"/>
      <c r="Q183" s="72"/>
      <c r="R183" s="72"/>
    </row>
    <row r="184" spans="1:18" x14ac:dyDescent="0.25">
      <c r="A184" s="72"/>
      <c r="B184" s="72"/>
      <c r="C184" s="72"/>
      <c r="D184" s="72"/>
      <c r="E184" s="72"/>
      <c r="F184" s="72"/>
      <c r="G184" s="72"/>
      <c r="H184" s="72"/>
      <c r="I184" s="72"/>
      <c r="J184" s="72"/>
      <c r="K184" s="72"/>
      <c r="L184" s="72"/>
      <c r="M184" s="72"/>
      <c r="N184" s="72"/>
      <c r="O184" s="72"/>
      <c r="P184" s="72"/>
      <c r="Q184" s="72"/>
      <c r="R184" s="72"/>
    </row>
    <row r="185" spans="1:18" x14ac:dyDescent="0.25">
      <c r="A185" s="72"/>
      <c r="B185" s="72"/>
      <c r="C185" s="72"/>
      <c r="D185" s="72"/>
      <c r="E185" s="72"/>
      <c r="F185" s="72"/>
      <c r="G185" s="72"/>
      <c r="H185" s="72"/>
      <c r="I185" s="72"/>
      <c r="J185" s="72"/>
      <c r="K185" s="72"/>
      <c r="L185" s="72"/>
      <c r="M185" s="72"/>
      <c r="N185" s="72"/>
      <c r="O185" s="72"/>
      <c r="P185" s="72"/>
      <c r="Q185" s="72"/>
      <c r="R185" s="72"/>
    </row>
    <row r="186" spans="1:18" x14ac:dyDescent="0.25">
      <c r="A186" s="72"/>
      <c r="B186" s="72"/>
      <c r="C186" s="72"/>
      <c r="D186" s="72"/>
      <c r="E186" s="72"/>
      <c r="F186" s="72"/>
      <c r="G186" s="72"/>
      <c r="H186" s="72"/>
      <c r="I186" s="72"/>
      <c r="J186" s="72"/>
      <c r="K186" s="72"/>
      <c r="L186" s="72"/>
      <c r="M186" s="72"/>
      <c r="N186" s="72"/>
      <c r="O186" s="72"/>
      <c r="P186" s="72"/>
      <c r="Q186" s="72"/>
      <c r="R186" s="72"/>
    </row>
  </sheetData>
  <sheetProtection algorithmName="SHA-512" hashValue="XUVyPuGct0oM4GNN/OP2KSS9jCHgwyZdd+KYhHoO/pQxy/dyM605aiLTMDvMkngdnioNsbnzRZsl8GbrPdLxPw==" saltValue="mPkNASr5pyH7OX2UPSfWvQ=="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9E7AE56C-74C7-455F-B167-6755924D2842}">
      <formula1>20</formula1>
      <formula2>1200</formula2>
    </dataValidation>
    <dataValidation type="list" allowBlank="1" showInputMessage="1" showErrorMessage="1" sqref="K6:L6" xr:uid="{3CF4B45B-7C6A-4728-B6D7-0F42CC22F2E7}">
      <formula1>STATUS</formula1>
    </dataValidation>
  </dataValidations>
  <hyperlinks>
    <hyperlink ref="F29" r:id="rId1" xr:uid="{1D6C9AB6-9F2C-4A1B-B5D6-C68BCD4AF2F2}"/>
    <hyperlink ref="C29" r:id="rId2" xr:uid="{D935382D-CC2E-4AC3-BCDA-5D6E7699BB93}"/>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Z2_MBA!B22</f>
        <v>Moduł Z2/4</v>
      </c>
      <c r="B3" s="399"/>
      <c r="C3" s="399"/>
      <c r="D3" s="403" t="str">
        <f>Z2_MBA!C22</f>
        <v>Moduł dyplomowy (1)</v>
      </c>
      <c r="E3" s="404"/>
      <c r="F3" s="404"/>
      <c r="G3" s="404"/>
      <c r="H3" s="404"/>
      <c r="I3" s="405"/>
      <c r="J3" s="3"/>
      <c r="K3" s="3"/>
      <c r="L3" s="4"/>
      <c r="M3" s="4"/>
      <c r="N3" s="4"/>
      <c r="O3" s="4"/>
      <c r="P3" s="4"/>
      <c r="Q3" s="4"/>
      <c r="R3" s="4"/>
    </row>
    <row r="4" spans="1:19" ht="18.75" thickBot="1" x14ac:dyDescent="0.3">
      <c r="A4" s="297" t="s">
        <v>55</v>
      </c>
      <c r="B4" s="297"/>
      <c r="C4" s="297"/>
      <c r="D4" s="400" t="str">
        <f>Z2_MBA!B23</f>
        <v>Kurs 4.1.</v>
      </c>
      <c r="E4" s="401"/>
      <c r="F4" s="401"/>
      <c r="G4" s="401"/>
      <c r="H4" s="401"/>
      <c r="I4" s="402"/>
      <c r="J4" s="3"/>
      <c r="K4" s="3"/>
      <c r="L4" s="4"/>
      <c r="M4" s="4"/>
      <c r="N4" s="4"/>
      <c r="O4" s="4"/>
      <c r="P4" s="4"/>
      <c r="Q4" s="4"/>
      <c r="R4" s="4"/>
    </row>
    <row r="5" spans="1:19" ht="23.25" thickBot="1" x14ac:dyDescent="0.3">
      <c r="A5" s="298" t="s">
        <v>56</v>
      </c>
      <c r="B5" s="298"/>
      <c r="C5" s="298"/>
      <c r="D5" s="299" t="str">
        <f>Z2_MBA!C23</f>
        <v>Metodyka pisania prac magisterskich</v>
      </c>
      <c r="E5" s="299"/>
      <c r="F5" s="299"/>
      <c r="G5" s="299"/>
      <c r="H5" s="299"/>
      <c r="I5" s="299"/>
      <c r="J5" s="299"/>
      <c r="K5" s="299"/>
      <c r="L5" s="300" t="s">
        <v>41</v>
      </c>
      <c r="M5" s="300"/>
      <c r="N5" s="77">
        <f>Z2_MBA!D23</f>
        <v>1</v>
      </c>
      <c r="O5" s="300" t="s">
        <v>42</v>
      </c>
      <c r="P5" s="300"/>
      <c r="Q5" s="301" t="str">
        <f>Z2_MBA!F22</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(4)'!G6</f>
        <v>I</v>
      </c>
      <c r="H7" s="110" t="s">
        <v>46</v>
      </c>
      <c r="I7" s="40">
        <f>'M (4)'!I6</f>
        <v>1</v>
      </c>
      <c r="J7" s="220" t="s">
        <v>229</v>
      </c>
      <c r="K7" s="221"/>
      <c r="L7" s="407" t="s">
        <v>47</v>
      </c>
      <c r="M7" s="408"/>
      <c r="N7" s="7" t="s">
        <v>48</v>
      </c>
      <c r="O7" s="321" t="s">
        <v>49</v>
      </c>
      <c r="P7" s="321"/>
      <c r="Q7" s="322" t="s">
        <v>50</v>
      </c>
      <c r="R7" s="322"/>
      <c r="S7" s="78">
        <f>Z2_MBA!G23</f>
        <v>6</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685</v>
      </c>
      <c r="C14" s="658"/>
      <c r="D14" s="658"/>
      <c r="E14" s="658"/>
      <c r="F14" s="658"/>
      <c r="G14" s="658"/>
      <c r="H14" s="658"/>
      <c r="I14" s="658"/>
      <c r="J14" s="658"/>
      <c r="K14" s="658"/>
      <c r="L14" s="658"/>
      <c r="M14" s="659"/>
      <c r="N14" s="660" t="s">
        <v>160</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544</v>
      </c>
      <c r="C19" s="467"/>
      <c r="D19" s="467"/>
      <c r="E19" s="467"/>
      <c r="F19" s="467"/>
      <c r="G19" s="467"/>
      <c r="H19" s="467"/>
      <c r="I19" s="467"/>
      <c r="J19" s="467"/>
      <c r="K19" s="467"/>
      <c r="L19" s="467"/>
      <c r="M19" s="468"/>
      <c r="N19" s="475" t="s">
        <v>160</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150</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495</v>
      </c>
      <c r="C24" s="467"/>
      <c r="D24" s="467"/>
      <c r="E24" s="467"/>
      <c r="F24" s="467"/>
      <c r="G24" s="467"/>
      <c r="H24" s="467"/>
      <c r="I24" s="467"/>
      <c r="J24" s="467"/>
      <c r="K24" s="467"/>
      <c r="L24" s="467"/>
      <c r="M24" s="468"/>
      <c r="N24" s="475" t="s">
        <v>150</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151</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t="s">
        <v>160</v>
      </c>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496</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181</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171</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167</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t="s">
        <v>174</v>
      </c>
      <c r="O38" s="521"/>
      <c r="P38" s="521"/>
      <c r="Q38" s="521"/>
      <c r="R38" s="521"/>
      <c r="S38" s="522"/>
    </row>
    <row r="39" spans="1:19" ht="15" customHeight="1" x14ac:dyDescent="0.25">
      <c r="A39" s="309"/>
      <c r="B39" s="466" t="s">
        <v>497</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181</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171</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174</v>
      </c>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498</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182</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499</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183</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500</v>
      </c>
      <c r="C64" s="467"/>
      <c r="D64" s="467"/>
      <c r="E64" s="467"/>
      <c r="F64" s="467"/>
      <c r="G64" s="467"/>
      <c r="H64" s="467"/>
      <c r="I64" s="467"/>
      <c r="J64" s="467"/>
      <c r="K64" s="467"/>
      <c r="L64" s="467"/>
      <c r="M64" s="468"/>
      <c r="N64" s="475" t="s">
        <v>182</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183</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Z2_MBA!G23</f>
        <v>6</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6</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3</v>
      </c>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v>3</v>
      </c>
      <c r="H74" s="420"/>
      <c r="I74" s="421"/>
      <c r="J74" s="390"/>
      <c r="K74" s="432"/>
      <c r="L74" s="416" t="s">
        <v>106</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102</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Z2_MBA!H23</f>
        <v>19</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Z2_MBA!E23</f>
        <v>zal. bez oceny</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39.5" customHeight="1" x14ac:dyDescent="0.25">
      <c r="A98" s="395"/>
      <c r="B98" s="364" t="s">
        <v>682</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47.25" customHeight="1" x14ac:dyDescent="0.25">
      <c r="A100" s="395"/>
      <c r="B100" s="364" t="s">
        <v>683</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80.25" customHeight="1" x14ac:dyDescent="0.25">
      <c r="A102" s="395"/>
      <c r="B102" s="364" t="s">
        <v>684</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xNBEg3V+V7mC/mHO3gDcXDL2ijtZYQdslQTsRyvyIrB0Rsn997oWm1N/QtS/eM7maeBQoX5TlfVEXugJLYGjXQ==" saltValue="65qQVgTmBR3HsH4f7+jes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B56A9A14-A141-42E1-AF87-8B7E7AB8850A}">
      <formula1>PRAC_STUD</formula1>
    </dataValidation>
    <dataValidation type="list" allowBlank="1" showInputMessage="1" showErrorMessage="1" sqref="L72:L79" xr:uid="{24C0085A-2B65-4A62-A6F6-1179F86789B7}">
      <formula1>METODY</formula1>
    </dataValidation>
    <dataValidation type="list" allowBlank="1" showInputMessage="1" showErrorMessage="1" sqref="L7" xr:uid="{F493D806-6B93-4C12-9D77-D0FAE619553C}">
      <formula1>STATUS</formula1>
    </dataValidation>
    <dataValidation type="list" allowBlank="1" showInputMessage="1" showErrorMessage="1" sqref="B90:E94" xr:uid="{DB32A656-4D5F-4006-B15D-3F2FFC0F06A6}">
      <formula1>ZAL</formula1>
    </dataValidation>
    <dataValidation type="list" allowBlank="1" showInputMessage="1" showErrorMessage="1" sqref="N14:S33" xr:uid="{CCC480CA-B9CA-48C3-B726-C1BE51B21840}">
      <formula1>KEW_Z2</formula1>
    </dataValidation>
    <dataValidation type="list" allowBlank="1" showInputMessage="1" showErrorMessage="1" sqref="N34:S53" xr:uid="{2C2CF798-1C12-4CED-99D7-DE742F1BC968}">
      <formula1>KEU_Z2</formula1>
    </dataValidation>
    <dataValidation type="list" allowBlank="1" showInputMessage="1" showErrorMessage="1" sqref="N54:S68" xr:uid="{0ABA38BF-DBC2-4BEE-8107-1E5CF61E6068}">
      <formula1>KEK_Z2</formula1>
    </dataValidation>
  </dataValidations>
  <hyperlinks>
    <hyperlink ref="O13" r:id="rId1" xr:uid="{82A4630E-7A51-42F8-859F-5369B1B2685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Z2_MBA!B22</f>
        <v>Moduł Z2/4</v>
      </c>
      <c r="B3" s="399"/>
      <c r="C3" s="399"/>
      <c r="D3" s="403" t="str">
        <f>Z2_MBA!C22</f>
        <v>Moduł dyplomowy (1)</v>
      </c>
      <c r="E3" s="404"/>
      <c r="F3" s="404"/>
      <c r="G3" s="404"/>
      <c r="H3" s="404"/>
      <c r="I3" s="405"/>
      <c r="J3" s="3"/>
      <c r="K3" s="3"/>
      <c r="L3" s="4"/>
      <c r="M3" s="4"/>
      <c r="N3" s="4"/>
      <c r="O3" s="4"/>
      <c r="P3" s="4"/>
      <c r="Q3" s="4"/>
      <c r="R3" s="4"/>
    </row>
    <row r="4" spans="1:19" ht="18.75" thickBot="1" x14ac:dyDescent="0.3">
      <c r="A4" s="297" t="s">
        <v>55</v>
      </c>
      <c r="B4" s="297"/>
      <c r="C4" s="297"/>
      <c r="D4" s="400" t="str">
        <f>Z2_MBA!B24</f>
        <v>Kurs 4.2.</v>
      </c>
      <c r="E4" s="401"/>
      <c r="F4" s="401"/>
      <c r="G4" s="401"/>
      <c r="H4" s="401"/>
      <c r="I4" s="402"/>
      <c r="J4" s="3"/>
      <c r="K4" s="3"/>
      <c r="L4" s="4"/>
      <c r="M4" s="4"/>
      <c r="N4" s="4"/>
      <c r="O4" s="4"/>
      <c r="P4" s="4"/>
      <c r="Q4" s="4"/>
      <c r="R4" s="4"/>
    </row>
    <row r="5" spans="1:19" ht="23.25" thickBot="1" x14ac:dyDescent="0.3">
      <c r="A5" s="298" t="s">
        <v>56</v>
      </c>
      <c r="B5" s="298"/>
      <c r="C5" s="298"/>
      <c r="D5" s="299" t="str">
        <f>Z2_MBA!C24</f>
        <v>Metody prowadzenia badań ekonomicznych</v>
      </c>
      <c r="E5" s="299"/>
      <c r="F5" s="299"/>
      <c r="G5" s="299"/>
      <c r="H5" s="299"/>
      <c r="I5" s="299"/>
      <c r="J5" s="299"/>
      <c r="K5" s="299"/>
      <c r="L5" s="300" t="s">
        <v>41</v>
      </c>
      <c r="M5" s="300"/>
      <c r="N5" s="77">
        <f>Z2_MBA!D24</f>
        <v>2</v>
      </c>
      <c r="O5" s="300" t="s">
        <v>42</v>
      </c>
      <c r="P5" s="300"/>
      <c r="Q5" s="301" t="str">
        <f>Z2_MBA!F22</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(4)'!G6</f>
        <v>I</v>
      </c>
      <c r="H7" s="110" t="s">
        <v>46</v>
      </c>
      <c r="I7" s="40">
        <f>'M (4)'!I6</f>
        <v>1</v>
      </c>
      <c r="J7" s="220" t="s">
        <v>229</v>
      </c>
      <c r="K7" s="221"/>
      <c r="L7" s="407" t="s">
        <v>47</v>
      </c>
      <c r="M7" s="408"/>
      <c r="N7" s="7" t="s">
        <v>48</v>
      </c>
      <c r="O7" s="321" t="s">
        <v>49</v>
      </c>
      <c r="P7" s="321"/>
      <c r="Q7" s="322" t="s">
        <v>50</v>
      </c>
      <c r="R7" s="322"/>
      <c r="S7" s="78">
        <f>Z2_MBA!G24</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501</v>
      </c>
      <c r="C14" s="658"/>
      <c r="D14" s="658"/>
      <c r="E14" s="658"/>
      <c r="F14" s="658"/>
      <c r="G14" s="658"/>
      <c r="H14" s="658"/>
      <c r="I14" s="658"/>
      <c r="J14" s="658"/>
      <c r="K14" s="658"/>
      <c r="L14" s="658"/>
      <c r="M14" s="659"/>
      <c r="N14" s="660" t="s">
        <v>150</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151</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160</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502</v>
      </c>
      <c r="C19" s="467"/>
      <c r="D19" s="467"/>
      <c r="E19" s="467"/>
      <c r="F19" s="467"/>
      <c r="G19" s="467"/>
      <c r="H19" s="467"/>
      <c r="I19" s="467"/>
      <c r="J19" s="467"/>
      <c r="K19" s="467"/>
      <c r="L19" s="467"/>
      <c r="M19" s="468"/>
      <c r="N19" s="475" t="s">
        <v>150</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160</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503</v>
      </c>
      <c r="C34" s="658"/>
      <c r="D34" s="658"/>
      <c r="E34" s="658"/>
      <c r="F34" s="658"/>
      <c r="G34" s="658"/>
      <c r="H34" s="658"/>
      <c r="I34" s="658"/>
      <c r="J34" s="658"/>
      <c r="K34" s="658"/>
      <c r="L34" s="658"/>
      <c r="M34" s="659"/>
      <c r="N34" s="660" t="s">
        <v>164</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165</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181</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thickBot="1" x14ac:dyDescent="0.3">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504</v>
      </c>
      <c r="C39" s="467"/>
      <c r="D39" s="467"/>
      <c r="E39" s="467"/>
      <c r="F39" s="467"/>
      <c r="G39" s="467"/>
      <c r="H39" s="467"/>
      <c r="I39" s="467"/>
      <c r="J39" s="467"/>
      <c r="K39" s="467"/>
      <c r="L39" s="467"/>
      <c r="M39" s="468"/>
      <c r="N39" s="660" t="s">
        <v>164</v>
      </c>
      <c r="O39" s="661"/>
      <c r="P39" s="661"/>
      <c r="Q39" s="661"/>
      <c r="R39" s="661"/>
      <c r="S39" s="662"/>
    </row>
    <row r="40" spans="1:19" ht="15" customHeight="1" x14ac:dyDescent="0.25">
      <c r="A40" s="309"/>
      <c r="B40" s="469"/>
      <c r="C40" s="470"/>
      <c r="D40" s="470"/>
      <c r="E40" s="470"/>
      <c r="F40" s="470"/>
      <c r="G40" s="470"/>
      <c r="H40" s="470"/>
      <c r="I40" s="470"/>
      <c r="J40" s="470"/>
      <c r="K40" s="470"/>
      <c r="L40" s="470"/>
      <c r="M40" s="471"/>
      <c r="N40" s="478" t="s">
        <v>165</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181</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505</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Z2_MBA!G24</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6</v>
      </c>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v>6</v>
      </c>
      <c r="H74" s="420"/>
      <c r="I74" s="421"/>
      <c r="J74" s="390"/>
      <c r="K74" s="432"/>
      <c r="L74" s="416"/>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Z2_MBA!H24</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Z2_MBA!E24</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56.5" customHeight="1" x14ac:dyDescent="0.25">
      <c r="A98" s="395"/>
      <c r="B98" s="364" t="s">
        <v>686</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9.950000000000003" customHeight="1" x14ac:dyDescent="0.25">
      <c r="A100" s="395"/>
      <c r="B100" s="364" t="s">
        <v>687</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77.25" customHeight="1" x14ac:dyDescent="0.25">
      <c r="A102" s="395"/>
      <c r="B102" s="364" t="s">
        <v>688</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bwTJ6O6d+/RN8NyBEt6srOsCQPxOkEJOCN3gd9j040mNScXfAaPVwzEqW1hYjYP3lABedyEZ9IARZuXoeRqSXA==" saltValue="Tycl5h/PtDTH/3KppepKO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35F5578C-E70E-46DA-A73A-D81559AC6CB4}">
      <formula1>ZAL</formula1>
    </dataValidation>
    <dataValidation type="list" allowBlank="1" showInputMessage="1" showErrorMessage="1" sqref="L7" xr:uid="{2A13B87B-2581-4485-A3CB-4DB881B9E352}">
      <formula1>STATUS</formula1>
    </dataValidation>
    <dataValidation type="list" allowBlank="1" showInputMessage="1" showErrorMessage="1" sqref="L72:L79" xr:uid="{3792153A-B5F6-4F86-AB7D-E221F6D118A3}">
      <formula1>METODY</formula1>
    </dataValidation>
    <dataValidation type="list" allowBlank="1" showInputMessage="1" showErrorMessage="1" sqref="L81:L85" xr:uid="{42154B6F-ADD6-4444-AC09-B82D37980339}">
      <formula1>PRAC_STUD</formula1>
    </dataValidation>
    <dataValidation type="list" allowBlank="1" showInputMessage="1" showErrorMessage="1" sqref="N14:S33" xr:uid="{15CC1F21-AA6E-42CD-B75E-51ECDBF7CEEA}">
      <formula1>KEW_Z2</formula1>
    </dataValidation>
    <dataValidation type="list" allowBlank="1" showInputMessage="1" showErrorMessage="1" sqref="N34:S53" xr:uid="{1814F4A4-A877-409E-94A3-8AB80B9EB441}">
      <formula1>KEU_Z2</formula1>
    </dataValidation>
    <dataValidation type="list" allowBlank="1" showInputMessage="1" showErrorMessage="1" sqref="N54:S68" xr:uid="{F1D2920F-6171-41A6-AEA5-B87EA8935F34}">
      <formula1>KEK_Z2</formula1>
    </dataValidation>
  </dataValidations>
  <hyperlinks>
    <hyperlink ref="O13" r:id="rId1" xr:uid="{4EE1C81A-7AAB-4968-AD70-1B1CEB8A74B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theme="7"/>
    <pageSetUpPr fitToPage="1"/>
  </sheetPr>
  <dimension ref="A1:S16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Z2_MBA!B29</f>
        <v>Moduł Z2/5</v>
      </c>
      <c r="D3" s="209"/>
      <c r="E3" s="209"/>
      <c r="F3" s="210"/>
      <c r="G3" s="3"/>
      <c r="H3" s="3"/>
      <c r="I3" s="3"/>
      <c r="J3" s="3"/>
      <c r="K3" s="3"/>
      <c r="L3" s="4"/>
      <c r="M3" s="4"/>
      <c r="N3" s="4"/>
      <c r="O3" s="4"/>
      <c r="P3" s="4"/>
      <c r="Q3" s="4"/>
    </row>
    <row r="4" spans="1:19" s="150" customFormat="1" ht="39.75" customHeight="1" thickBot="1" x14ac:dyDescent="0.3">
      <c r="A4" s="207" t="s">
        <v>40</v>
      </c>
      <c r="B4" s="207"/>
      <c r="C4" s="197" t="str">
        <f>Z2_MBA!C29</f>
        <v>Moduł specjalnościowy (1) MBA</v>
      </c>
      <c r="D4" s="198"/>
      <c r="E4" s="198"/>
      <c r="F4" s="198"/>
      <c r="G4" s="198"/>
      <c r="H4" s="198"/>
      <c r="I4" s="198"/>
      <c r="J4" s="199"/>
      <c r="K4" s="202" t="s">
        <v>41</v>
      </c>
      <c r="L4" s="202"/>
      <c r="M4" s="111">
        <f>Z2_MBA!D29</f>
        <v>8</v>
      </c>
      <c r="N4" s="200" t="s">
        <v>42</v>
      </c>
      <c r="O4" s="201"/>
      <c r="P4" s="194" t="str">
        <f>Z2_MBA!F29</f>
        <v xml:space="preserve"> dr D. Majewska-Bielecka</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2</v>
      </c>
      <c r="J6" s="7" t="s">
        <v>230</v>
      </c>
      <c r="K6" s="218" t="s">
        <v>47</v>
      </c>
      <c r="L6" s="218"/>
      <c r="M6" s="219" t="s">
        <v>48</v>
      </c>
      <c r="N6" s="219"/>
      <c r="O6" s="111" t="s">
        <v>49</v>
      </c>
      <c r="P6" s="220" t="s">
        <v>50</v>
      </c>
      <c r="Q6" s="221"/>
      <c r="R6" s="111">
        <f>Z2_MBA!G29</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411</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412</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691</v>
      </c>
      <c r="B22" s="655"/>
      <c r="C22" s="655"/>
      <c r="D22" s="655"/>
      <c r="E22" s="655"/>
      <c r="F22" s="655" t="s">
        <v>692</v>
      </c>
      <c r="G22" s="655"/>
      <c r="H22" s="655"/>
      <c r="I22" s="655"/>
      <c r="J22" s="655"/>
      <c r="K22" s="655"/>
      <c r="L22" s="655" t="s">
        <v>693</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Z2_MBA!B29</f>
        <v>Moduł Z2/5</v>
      </c>
      <c r="C26" s="249"/>
      <c r="D26" s="33" t="str">
        <f>Z2_MBA!B30</f>
        <v>Kurs 5.1.</v>
      </c>
      <c r="E26" s="71" t="str">
        <f>Z2_MBA!B29</f>
        <v>Moduł Z2/5</v>
      </c>
      <c r="F26" s="269" t="str">
        <f>Z2_MBA!B31</f>
        <v>Kurs 5.2.</v>
      </c>
      <c r="G26" s="270"/>
      <c r="H26" s="277"/>
      <c r="I26" s="278"/>
      <c r="J26" s="34"/>
      <c r="K26" s="285"/>
      <c r="L26" s="286"/>
      <c r="M26" s="285"/>
      <c r="N26" s="286"/>
      <c r="O26" s="287"/>
      <c r="P26" s="288"/>
      <c r="Q26" s="287"/>
      <c r="R26" s="289"/>
    </row>
    <row r="27" spans="1:19" s="72" customFormat="1" ht="59.25" customHeight="1" x14ac:dyDescent="0.25">
      <c r="A27" s="99" t="s">
        <v>56</v>
      </c>
      <c r="B27" s="530" t="str">
        <f>Z2_MBA!C30</f>
        <v>Rachunkowość zarządcza</v>
      </c>
      <c r="C27" s="531"/>
      <c r="D27" s="532"/>
      <c r="E27" s="533" t="str">
        <f>Z2_MBA!C31</f>
        <v>Metody analizy i sprawozdawczości finansowej</v>
      </c>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Z2_MBA!D30</f>
        <v>5</v>
      </c>
      <c r="C28" s="251"/>
      <c r="D28" s="252"/>
      <c r="E28" s="274">
        <f>Z2_MBA!D31</f>
        <v>3</v>
      </c>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ht="16.5" x14ac:dyDescent="0.3">
      <c r="B37" s="242"/>
      <c r="C37" s="242"/>
      <c r="D37" s="242"/>
      <c r="E37" s="243"/>
      <c r="F37" s="243"/>
      <c r="G37" s="73"/>
      <c r="H37" s="73"/>
      <c r="I37" s="73"/>
      <c r="J37" s="73"/>
      <c r="K37" s="73"/>
      <c r="L37" s="73"/>
      <c r="M37" s="73"/>
      <c r="N37" s="73"/>
      <c r="O37" s="73"/>
      <c r="P37" s="73"/>
      <c r="Q37" s="73"/>
    </row>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pans="1:18" s="72" customFormat="1" x14ac:dyDescent="0.25"/>
    <row r="146" spans="1:18" s="72" customFormat="1" x14ac:dyDescent="0.25"/>
    <row r="147" spans="1:18" s="72" customFormat="1" x14ac:dyDescent="0.25"/>
    <row r="148" spans="1:18" s="72" customFormat="1" x14ac:dyDescent="0.25"/>
    <row r="149" spans="1:18" s="72" customFormat="1" x14ac:dyDescent="0.25"/>
    <row r="150" spans="1:18" s="72" customFormat="1" x14ac:dyDescent="0.25"/>
    <row r="151" spans="1:18" s="72" customFormat="1" x14ac:dyDescent="0.25"/>
    <row r="152" spans="1:18" s="72" customFormat="1" x14ac:dyDescent="0.25"/>
    <row r="153" spans="1:18" s="72" customFormat="1" x14ac:dyDescent="0.25"/>
    <row r="154" spans="1:18" s="72" customFormat="1" x14ac:dyDescent="0.25"/>
    <row r="155" spans="1:18" s="72" customFormat="1" x14ac:dyDescent="0.25"/>
    <row r="156" spans="1:18" s="72" customFormat="1" x14ac:dyDescent="0.25"/>
    <row r="157" spans="1:18" x14ac:dyDescent="0.25">
      <c r="A157" s="72"/>
      <c r="B157" s="72"/>
      <c r="C157" s="72"/>
      <c r="D157" s="72"/>
      <c r="E157" s="72"/>
      <c r="F157" s="72"/>
      <c r="G157" s="72"/>
      <c r="H157" s="72"/>
      <c r="I157" s="72"/>
      <c r="J157" s="72"/>
      <c r="K157" s="72"/>
      <c r="L157" s="72"/>
      <c r="M157" s="72"/>
      <c r="N157" s="72"/>
      <c r="O157" s="72"/>
      <c r="P157" s="72"/>
      <c r="Q157" s="72"/>
      <c r="R157" s="72"/>
    </row>
    <row r="158" spans="1:18" x14ac:dyDescent="0.25">
      <c r="A158" s="72"/>
      <c r="B158" s="72"/>
      <c r="C158" s="72"/>
      <c r="D158" s="72"/>
      <c r="E158" s="72"/>
      <c r="F158" s="72"/>
      <c r="G158" s="72"/>
      <c r="H158" s="72"/>
      <c r="I158" s="72"/>
      <c r="J158" s="72"/>
      <c r="K158" s="72"/>
      <c r="L158" s="72"/>
      <c r="M158" s="72"/>
      <c r="N158" s="72"/>
      <c r="O158" s="72"/>
      <c r="P158" s="72"/>
      <c r="Q158" s="72"/>
      <c r="R158" s="72"/>
    </row>
    <row r="159" spans="1:18" x14ac:dyDescent="0.25">
      <c r="A159" s="72"/>
      <c r="B159" s="72"/>
      <c r="C159" s="72"/>
      <c r="D159" s="72"/>
      <c r="E159" s="72"/>
      <c r="F159" s="72"/>
      <c r="G159" s="72"/>
      <c r="H159" s="72"/>
      <c r="I159" s="72"/>
      <c r="J159" s="72"/>
      <c r="K159" s="72"/>
      <c r="L159" s="72"/>
      <c r="M159" s="72"/>
      <c r="N159" s="72"/>
      <c r="O159" s="72"/>
      <c r="P159" s="72"/>
      <c r="Q159" s="72"/>
      <c r="R159" s="72"/>
    </row>
    <row r="160" spans="1:18" x14ac:dyDescent="0.25">
      <c r="A160" s="72"/>
      <c r="B160" s="72"/>
      <c r="C160" s="72"/>
      <c r="D160" s="72"/>
      <c r="E160" s="72"/>
      <c r="F160" s="72"/>
      <c r="G160" s="72"/>
      <c r="H160" s="72"/>
      <c r="I160" s="72"/>
      <c r="J160" s="72"/>
      <c r="K160" s="72"/>
      <c r="L160" s="72"/>
      <c r="M160" s="72"/>
      <c r="N160" s="72"/>
      <c r="O160" s="72"/>
      <c r="P160" s="72"/>
      <c r="Q160" s="72"/>
      <c r="R160" s="72"/>
    </row>
  </sheetData>
  <sheetProtection algorithmName="SHA-512" hashValue="Ls9Jhn+azJexsd5Cnf7sxz3S7jLrpYnyjJTI0VBmHZaAx/SK5JoB7Hz4SpxXZ7Rb/UgtpDT1IPyR4xBnQ/VrPw==" saltValue="2maFJdvBql2IGxMJ9DMXWQ=="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9EA542F2-0477-4B0F-A94F-ED1825D34654}">
      <formula1>STATUS</formula1>
    </dataValidation>
    <dataValidation type="textLength" allowBlank="1" showInputMessage="1" showErrorMessage="1" errorTitle="ilość znaków" error="treść powinna mieć pomiędzy 20 a 1100 znaków" sqref="A11:R11" xr:uid="{1C199653-4C73-43FB-8894-78E72FD6B3E4}">
      <formula1>20</formula1>
      <formula2>1200</formula2>
    </dataValidation>
  </dataValidations>
  <hyperlinks>
    <hyperlink ref="F29" r:id="rId1" xr:uid="{6B931266-D09E-424B-BEE0-F8D7201558F2}"/>
    <hyperlink ref="C29" r:id="rId2" xr:uid="{94F2BF97-F225-42D4-9CEE-57F1F96DA4DA}"/>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Z2_MBA!B29</f>
        <v>Moduł Z2/5</v>
      </c>
      <c r="B3" s="399"/>
      <c r="C3" s="399"/>
      <c r="D3" s="403" t="str">
        <f>Z2_MBA!C29</f>
        <v>Moduł specjalnościowy (1) MBA</v>
      </c>
      <c r="E3" s="404"/>
      <c r="F3" s="404"/>
      <c r="G3" s="404"/>
      <c r="H3" s="404"/>
      <c r="I3" s="405"/>
      <c r="J3" s="3"/>
      <c r="K3" s="3"/>
      <c r="L3" s="4"/>
      <c r="M3" s="4"/>
      <c r="N3" s="4"/>
      <c r="O3" s="4"/>
      <c r="P3" s="4"/>
      <c r="Q3" s="4"/>
      <c r="R3" s="4"/>
    </row>
    <row r="4" spans="1:19" ht="18.75" thickBot="1" x14ac:dyDescent="0.3">
      <c r="A4" s="297" t="s">
        <v>55</v>
      </c>
      <c r="B4" s="297"/>
      <c r="C4" s="297"/>
      <c r="D4" s="400" t="str">
        <f>Z2_MBA!B30</f>
        <v>Kurs 5.1.</v>
      </c>
      <c r="E4" s="401"/>
      <c r="F4" s="401"/>
      <c r="G4" s="401"/>
      <c r="H4" s="401"/>
      <c r="I4" s="402"/>
      <c r="J4" s="3"/>
      <c r="K4" s="3"/>
      <c r="L4" s="4"/>
      <c r="M4" s="4"/>
      <c r="N4" s="4"/>
      <c r="O4" s="4"/>
      <c r="P4" s="4"/>
      <c r="Q4" s="4"/>
      <c r="R4" s="4"/>
    </row>
    <row r="5" spans="1:19" ht="23.25" thickBot="1" x14ac:dyDescent="0.3">
      <c r="A5" s="298" t="s">
        <v>56</v>
      </c>
      <c r="B5" s="298"/>
      <c r="C5" s="298"/>
      <c r="D5" s="299" t="str">
        <f>Z2_MBA!C30</f>
        <v>Rachunkowość zarządcza</v>
      </c>
      <c r="E5" s="299"/>
      <c r="F5" s="299"/>
      <c r="G5" s="299"/>
      <c r="H5" s="299"/>
      <c r="I5" s="299"/>
      <c r="J5" s="299"/>
      <c r="K5" s="299"/>
      <c r="L5" s="300" t="s">
        <v>41</v>
      </c>
      <c r="M5" s="300"/>
      <c r="N5" s="77">
        <f>Z2_MBA!D30</f>
        <v>5</v>
      </c>
      <c r="O5" s="300" t="s">
        <v>42</v>
      </c>
      <c r="P5" s="300"/>
      <c r="Q5" s="301" t="str">
        <f>Z2_MBA!F29</f>
        <v xml:space="preserve"> dr D. Majewska-Bielecka</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(5)'!G6</f>
        <v>I</v>
      </c>
      <c r="H7" s="110" t="s">
        <v>46</v>
      </c>
      <c r="I7" s="40">
        <f>'M (5)'!I6</f>
        <v>2</v>
      </c>
      <c r="J7" s="220" t="s">
        <v>229</v>
      </c>
      <c r="K7" s="221"/>
      <c r="L7" s="407" t="s">
        <v>47</v>
      </c>
      <c r="M7" s="408"/>
      <c r="N7" s="7" t="s">
        <v>48</v>
      </c>
      <c r="O7" s="321" t="s">
        <v>49</v>
      </c>
      <c r="P7" s="321"/>
      <c r="Q7" s="322" t="s">
        <v>50</v>
      </c>
      <c r="R7" s="322"/>
      <c r="S7" s="78">
        <f>Z2_MBA!G30</f>
        <v>28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696</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665"/>
      <c r="D15" s="665"/>
      <c r="E15" s="665"/>
      <c r="F15" s="665"/>
      <c r="G15" s="665"/>
      <c r="H15" s="665"/>
      <c r="I15" s="665"/>
      <c r="J15" s="665"/>
      <c r="K15" s="665"/>
      <c r="L15" s="665"/>
      <c r="M15" s="471"/>
      <c r="N15" s="478" t="s">
        <v>154</v>
      </c>
      <c r="O15" s="479"/>
      <c r="P15" s="479"/>
      <c r="Q15" s="479"/>
      <c r="R15" s="479"/>
      <c r="S15" s="480"/>
    </row>
    <row r="16" spans="1:19" ht="15" customHeight="1" x14ac:dyDescent="0.25">
      <c r="A16" s="303"/>
      <c r="B16" s="469"/>
      <c r="C16" s="665"/>
      <c r="D16" s="665"/>
      <c r="E16" s="665"/>
      <c r="F16" s="665"/>
      <c r="G16" s="665"/>
      <c r="H16" s="665"/>
      <c r="I16" s="665"/>
      <c r="J16" s="665"/>
      <c r="K16" s="665"/>
      <c r="L16" s="665"/>
      <c r="M16" s="471"/>
      <c r="N16" s="478" t="s">
        <v>157</v>
      </c>
      <c r="O16" s="479"/>
      <c r="P16" s="479"/>
      <c r="Q16" s="479"/>
      <c r="R16" s="479"/>
      <c r="S16" s="480"/>
    </row>
    <row r="17" spans="1:19" ht="15" customHeight="1" x14ac:dyDescent="0.25">
      <c r="A17" s="303"/>
      <c r="B17" s="469"/>
      <c r="C17" s="665"/>
      <c r="D17" s="665"/>
      <c r="E17" s="665"/>
      <c r="F17" s="665"/>
      <c r="G17" s="665"/>
      <c r="H17" s="665"/>
      <c r="I17" s="665"/>
      <c r="J17" s="665"/>
      <c r="K17" s="665"/>
      <c r="L17" s="665"/>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695</v>
      </c>
      <c r="C19" s="467"/>
      <c r="D19" s="467"/>
      <c r="E19" s="467"/>
      <c r="F19" s="467"/>
      <c r="G19" s="467"/>
      <c r="H19" s="467"/>
      <c r="I19" s="467"/>
      <c r="J19" s="467"/>
      <c r="K19" s="467"/>
      <c r="L19" s="467"/>
      <c r="M19" s="468"/>
      <c r="N19" s="475" t="s">
        <v>149</v>
      </c>
      <c r="O19" s="476"/>
      <c r="P19" s="476"/>
      <c r="Q19" s="476"/>
      <c r="R19" s="476"/>
      <c r="S19" s="477"/>
    </row>
    <row r="20" spans="1:19" ht="15" customHeight="1" x14ac:dyDescent="0.25">
      <c r="A20" s="303"/>
      <c r="B20" s="469"/>
      <c r="C20" s="665"/>
      <c r="D20" s="665"/>
      <c r="E20" s="665"/>
      <c r="F20" s="665"/>
      <c r="G20" s="665"/>
      <c r="H20" s="665"/>
      <c r="I20" s="665"/>
      <c r="J20" s="665"/>
      <c r="K20" s="665"/>
      <c r="L20" s="665"/>
      <c r="M20" s="471"/>
      <c r="N20" s="478" t="s">
        <v>154</v>
      </c>
      <c r="O20" s="479"/>
      <c r="P20" s="479"/>
      <c r="Q20" s="479"/>
      <c r="R20" s="479"/>
      <c r="S20" s="480"/>
    </row>
    <row r="21" spans="1:19" ht="15" customHeight="1" x14ac:dyDescent="0.25">
      <c r="A21" s="303"/>
      <c r="B21" s="469"/>
      <c r="C21" s="665"/>
      <c r="D21" s="665"/>
      <c r="E21" s="665"/>
      <c r="F21" s="665"/>
      <c r="G21" s="665"/>
      <c r="H21" s="665"/>
      <c r="I21" s="665"/>
      <c r="J21" s="665"/>
      <c r="K21" s="665"/>
      <c r="L21" s="665"/>
      <c r="M21" s="471"/>
      <c r="N21" s="478"/>
      <c r="O21" s="479"/>
      <c r="P21" s="479"/>
      <c r="Q21" s="479"/>
      <c r="R21" s="479"/>
      <c r="S21" s="480"/>
    </row>
    <row r="22" spans="1:19" ht="15" customHeight="1" x14ac:dyDescent="0.25">
      <c r="A22" s="303"/>
      <c r="B22" s="469"/>
      <c r="C22" s="665"/>
      <c r="D22" s="665"/>
      <c r="E22" s="665"/>
      <c r="F22" s="665"/>
      <c r="G22" s="665"/>
      <c r="H22" s="665"/>
      <c r="I22" s="665"/>
      <c r="J22" s="665"/>
      <c r="K22" s="665"/>
      <c r="L22" s="665"/>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694</v>
      </c>
      <c r="C24" s="467"/>
      <c r="D24" s="467"/>
      <c r="E24" s="467"/>
      <c r="F24" s="467"/>
      <c r="G24" s="467"/>
      <c r="H24" s="467"/>
      <c r="I24" s="467"/>
      <c r="J24" s="467"/>
      <c r="K24" s="467"/>
      <c r="L24" s="467"/>
      <c r="M24" s="468"/>
      <c r="N24" s="475" t="s">
        <v>147</v>
      </c>
      <c r="O24" s="476"/>
      <c r="P24" s="476"/>
      <c r="Q24" s="476"/>
      <c r="R24" s="476"/>
      <c r="S24" s="477"/>
    </row>
    <row r="25" spans="1:19" ht="15" customHeight="1" x14ac:dyDescent="0.25">
      <c r="A25" s="303"/>
      <c r="B25" s="469"/>
      <c r="C25" s="665"/>
      <c r="D25" s="665"/>
      <c r="E25" s="665"/>
      <c r="F25" s="665"/>
      <c r="G25" s="665"/>
      <c r="H25" s="665"/>
      <c r="I25" s="665"/>
      <c r="J25" s="665"/>
      <c r="K25" s="665"/>
      <c r="L25" s="665"/>
      <c r="M25" s="471"/>
      <c r="N25" s="478" t="s">
        <v>149</v>
      </c>
      <c r="O25" s="479"/>
      <c r="P25" s="479"/>
      <c r="Q25" s="479"/>
      <c r="R25" s="479"/>
      <c r="S25" s="480"/>
    </row>
    <row r="26" spans="1:19" ht="15" customHeight="1" x14ac:dyDescent="0.25">
      <c r="A26" s="303"/>
      <c r="B26" s="469"/>
      <c r="C26" s="665"/>
      <c r="D26" s="665"/>
      <c r="E26" s="665"/>
      <c r="F26" s="665"/>
      <c r="G26" s="665"/>
      <c r="H26" s="665"/>
      <c r="I26" s="665"/>
      <c r="J26" s="665"/>
      <c r="K26" s="665"/>
      <c r="L26" s="665"/>
      <c r="M26" s="471"/>
      <c r="N26" s="478" t="s">
        <v>150</v>
      </c>
      <c r="O26" s="479"/>
      <c r="P26" s="479"/>
      <c r="Q26" s="479"/>
      <c r="R26" s="479"/>
      <c r="S26" s="480"/>
    </row>
    <row r="27" spans="1:19" ht="15" customHeight="1" x14ac:dyDescent="0.25">
      <c r="A27" s="303"/>
      <c r="B27" s="469"/>
      <c r="C27" s="665"/>
      <c r="D27" s="665"/>
      <c r="E27" s="665"/>
      <c r="F27" s="665"/>
      <c r="G27" s="665"/>
      <c r="H27" s="665"/>
      <c r="I27" s="665"/>
      <c r="J27" s="665"/>
      <c r="K27" s="665"/>
      <c r="L27" s="665"/>
      <c r="M27" s="471"/>
      <c r="N27" s="478" t="s">
        <v>154</v>
      </c>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665"/>
      <c r="D30" s="665"/>
      <c r="E30" s="665"/>
      <c r="F30" s="665"/>
      <c r="G30" s="665"/>
      <c r="H30" s="665"/>
      <c r="I30" s="665"/>
      <c r="J30" s="665"/>
      <c r="K30" s="665"/>
      <c r="L30" s="665"/>
      <c r="M30" s="471"/>
      <c r="N30" s="478"/>
      <c r="O30" s="479"/>
      <c r="P30" s="479"/>
      <c r="Q30" s="479"/>
      <c r="R30" s="479"/>
      <c r="S30" s="480"/>
    </row>
    <row r="31" spans="1:19" ht="15" hidden="1" customHeight="1" x14ac:dyDescent="0.25">
      <c r="A31" s="303"/>
      <c r="B31" s="469"/>
      <c r="C31" s="665"/>
      <c r="D31" s="665"/>
      <c r="E31" s="665"/>
      <c r="F31" s="665"/>
      <c r="G31" s="665"/>
      <c r="H31" s="665"/>
      <c r="I31" s="665"/>
      <c r="J31" s="665"/>
      <c r="K31" s="665"/>
      <c r="L31" s="665"/>
      <c r="M31" s="471"/>
      <c r="N31" s="478"/>
      <c r="O31" s="479"/>
      <c r="P31" s="479"/>
      <c r="Q31" s="479"/>
      <c r="R31" s="479"/>
      <c r="S31" s="480"/>
    </row>
    <row r="32" spans="1:19" ht="15" hidden="1" customHeight="1" x14ac:dyDescent="0.25">
      <c r="A32" s="303"/>
      <c r="B32" s="469"/>
      <c r="C32" s="665"/>
      <c r="D32" s="665"/>
      <c r="E32" s="665"/>
      <c r="F32" s="665"/>
      <c r="G32" s="665"/>
      <c r="H32" s="665"/>
      <c r="I32" s="665"/>
      <c r="J32" s="665"/>
      <c r="K32" s="665"/>
      <c r="L32" s="665"/>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506</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665"/>
      <c r="D35" s="665"/>
      <c r="E35" s="665"/>
      <c r="F35" s="665"/>
      <c r="G35" s="665"/>
      <c r="H35" s="665"/>
      <c r="I35" s="665"/>
      <c r="J35" s="665"/>
      <c r="K35" s="665"/>
      <c r="L35" s="665"/>
      <c r="M35" s="471"/>
      <c r="N35" s="478" t="s">
        <v>173</v>
      </c>
      <c r="O35" s="479"/>
      <c r="P35" s="479"/>
      <c r="Q35" s="479"/>
      <c r="R35" s="479"/>
      <c r="S35" s="480"/>
    </row>
    <row r="36" spans="1:19" ht="15" customHeight="1" x14ac:dyDescent="0.25">
      <c r="A36" s="309"/>
      <c r="B36" s="469"/>
      <c r="C36" s="665"/>
      <c r="D36" s="665"/>
      <c r="E36" s="665"/>
      <c r="F36" s="665"/>
      <c r="G36" s="665"/>
      <c r="H36" s="665"/>
      <c r="I36" s="665"/>
      <c r="J36" s="665"/>
      <c r="K36" s="665"/>
      <c r="L36" s="665"/>
      <c r="M36" s="471"/>
      <c r="N36" s="478"/>
      <c r="O36" s="479"/>
      <c r="P36" s="479"/>
      <c r="Q36" s="479"/>
      <c r="R36" s="479"/>
      <c r="S36" s="480"/>
    </row>
    <row r="37" spans="1:19" ht="15" customHeight="1" x14ac:dyDescent="0.25">
      <c r="A37" s="309"/>
      <c r="B37" s="469"/>
      <c r="C37" s="665"/>
      <c r="D37" s="665"/>
      <c r="E37" s="665"/>
      <c r="F37" s="665"/>
      <c r="G37" s="665"/>
      <c r="H37" s="665"/>
      <c r="I37" s="665"/>
      <c r="J37" s="665"/>
      <c r="K37" s="665"/>
      <c r="L37" s="665"/>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697</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665"/>
      <c r="D40" s="665"/>
      <c r="E40" s="665"/>
      <c r="F40" s="665"/>
      <c r="G40" s="665"/>
      <c r="H40" s="665"/>
      <c r="I40" s="665"/>
      <c r="J40" s="665"/>
      <c r="K40" s="665"/>
      <c r="L40" s="665"/>
      <c r="M40" s="471"/>
      <c r="N40" s="478" t="s">
        <v>164</v>
      </c>
      <c r="O40" s="479"/>
      <c r="P40" s="479"/>
      <c r="Q40" s="479"/>
      <c r="R40" s="479"/>
      <c r="S40" s="480"/>
    </row>
    <row r="41" spans="1:19" ht="15" customHeight="1" x14ac:dyDescent="0.25">
      <c r="A41" s="309"/>
      <c r="B41" s="469"/>
      <c r="C41" s="665"/>
      <c r="D41" s="665"/>
      <c r="E41" s="665"/>
      <c r="F41" s="665"/>
      <c r="G41" s="665"/>
      <c r="H41" s="665"/>
      <c r="I41" s="665"/>
      <c r="J41" s="665"/>
      <c r="K41" s="665"/>
      <c r="L41" s="665"/>
      <c r="M41" s="471"/>
      <c r="N41" s="478" t="s">
        <v>165</v>
      </c>
      <c r="O41" s="479"/>
      <c r="P41" s="479"/>
      <c r="Q41" s="479"/>
      <c r="R41" s="479"/>
      <c r="S41" s="480"/>
    </row>
    <row r="42" spans="1:19" ht="15" customHeight="1" x14ac:dyDescent="0.25">
      <c r="A42" s="309"/>
      <c r="B42" s="469"/>
      <c r="C42" s="665"/>
      <c r="D42" s="665"/>
      <c r="E42" s="665"/>
      <c r="F42" s="665"/>
      <c r="G42" s="665"/>
      <c r="H42" s="665"/>
      <c r="I42" s="665"/>
      <c r="J42" s="665"/>
      <c r="K42" s="665"/>
      <c r="L42" s="665"/>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698</v>
      </c>
      <c r="C44" s="467"/>
      <c r="D44" s="467"/>
      <c r="E44" s="467"/>
      <c r="F44" s="467"/>
      <c r="G44" s="467"/>
      <c r="H44" s="467"/>
      <c r="I44" s="467"/>
      <c r="J44" s="467"/>
      <c r="K44" s="467"/>
      <c r="L44" s="467"/>
      <c r="M44" s="468"/>
      <c r="N44" s="475" t="s">
        <v>164</v>
      </c>
      <c r="O44" s="476"/>
      <c r="P44" s="476"/>
      <c r="Q44" s="476"/>
      <c r="R44" s="476"/>
      <c r="S44" s="477"/>
    </row>
    <row r="45" spans="1:19" ht="15" customHeight="1" x14ac:dyDescent="0.25">
      <c r="A45" s="309"/>
      <c r="B45" s="469"/>
      <c r="C45" s="665"/>
      <c r="D45" s="665"/>
      <c r="E45" s="665"/>
      <c r="F45" s="665"/>
      <c r="G45" s="665"/>
      <c r="H45" s="665"/>
      <c r="I45" s="665"/>
      <c r="J45" s="665"/>
      <c r="K45" s="665"/>
      <c r="L45" s="665"/>
      <c r="M45" s="471"/>
      <c r="N45" s="478" t="s">
        <v>165</v>
      </c>
      <c r="O45" s="479"/>
      <c r="P45" s="479"/>
      <c r="Q45" s="479"/>
      <c r="R45" s="479"/>
      <c r="S45" s="480"/>
    </row>
    <row r="46" spans="1:19" ht="15" customHeight="1" x14ac:dyDescent="0.25">
      <c r="A46" s="309"/>
      <c r="B46" s="469"/>
      <c r="C46" s="665"/>
      <c r="D46" s="665"/>
      <c r="E46" s="665"/>
      <c r="F46" s="665"/>
      <c r="G46" s="665"/>
      <c r="H46" s="665"/>
      <c r="I46" s="665"/>
      <c r="J46" s="665"/>
      <c r="K46" s="665"/>
      <c r="L46" s="665"/>
      <c r="M46" s="471"/>
      <c r="N46" s="478" t="s">
        <v>167</v>
      </c>
      <c r="O46" s="479"/>
      <c r="P46" s="479"/>
      <c r="Q46" s="479"/>
      <c r="R46" s="479"/>
      <c r="S46" s="480"/>
    </row>
    <row r="47" spans="1:19" ht="15" customHeight="1" x14ac:dyDescent="0.25">
      <c r="A47" s="309"/>
      <c r="B47" s="469"/>
      <c r="C47" s="665"/>
      <c r="D47" s="665"/>
      <c r="E47" s="665"/>
      <c r="F47" s="665"/>
      <c r="G47" s="665"/>
      <c r="H47" s="665"/>
      <c r="I47" s="665"/>
      <c r="J47" s="665"/>
      <c r="K47" s="665"/>
      <c r="L47" s="665"/>
      <c r="M47" s="471"/>
      <c r="N47" s="478" t="s">
        <v>171</v>
      </c>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t="s">
        <v>173</v>
      </c>
      <c r="O48" s="521"/>
      <c r="P48" s="521"/>
      <c r="Q48" s="521"/>
      <c r="R48" s="521"/>
      <c r="S48" s="522"/>
    </row>
    <row r="49" spans="1:19" ht="15" customHeight="1" x14ac:dyDescent="0.25">
      <c r="A49" s="309"/>
      <c r="B49" s="466" t="s">
        <v>699</v>
      </c>
      <c r="C49" s="467"/>
      <c r="D49" s="467"/>
      <c r="E49" s="467"/>
      <c r="F49" s="467"/>
      <c r="G49" s="467"/>
      <c r="H49" s="467"/>
      <c r="I49" s="467"/>
      <c r="J49" s="467"/>
      <c r="K49" s="467"/>
      <c r="L49" s="467"/>
      <c r="M49" s="468"/>
      <c r="N49" s="475" t="s">
        <v>165</v>
      </c>
      <c r="O49" s="476"/>
      <c r="P49" s="476"/>
      <c r="Q49" s="476"/>
      <c r="R49" s="476"/>
      <c r="S49" s="477"/>
    </row>
    <row r="50" spans="1:19" ht="15" customHeight="1" x14ac:dyDescent="0.25">
      <c r="A50" s="309"/>
      <c r="B50" s="469"/>
      <c r="C50" s="665"/>
      <c r="D50" s="665"/>
      <c r="E50" s="665"/>
      <c r="F50" s="665"/>
      <c r="G50" s="665"/>
      <c r="H50" s="665"/>
      <c r="I50" s="665"/>
      <c r="J50" s="665"/>
      <c r="K50" s="665"/>
      <c r="L50" s="665"/>
      <c r="M50" s="471"/>
      <c r="N50" s="478" t="s">
        <v>171</v>
      </c>
      <c r="O50" s="479"/>
      <c r="P50" s="479"/>
      <c r="Q50" s="479"/>
      <c r="R50" s="479"/>
      <c r="S50" s="480"/>
    </row>
    <row r="51" spans="1:19" ht="15" customHeight="1" x14ac:dyDescent="0.25">
      <c r="A51" s="309"/>
      <c r="B51" s="469"/>
      <c r="C51" s="665"/>
      <c r="D51" s="665"/>
      <c r="E51" s="665"/>
      <c r="F51" s="665"/>
      <c r="G51" s="665"/>
      <c r="H51" s="665"/>
      <c r="I51" s="665"/>
      <c r="J51" s="665"/>
      <c r="K51" s="665"/>
      <c r="L51" s="665"/>
      <c r="M51" s="471"/>
      <c r="N51" s="478" t="s">
        <v>173</v>
      </c>
      <c r="O51" s="479"/>
      <c r="P51" s="479"/>
      <c r="Q51" s="479"/>
      <c r="R51" s="479"/>
      <c r="S51" s="480"/>
    </row>
    <row r="52" spans="1:19" ht="15" customHeight="1" x14ac:dyDescent="0.25">
      <c r="A52" s="309"/>
      <c r="B52" s="469"/>
      <c r="C52" s="665"/>
      <c r="D52" s="665"/>
      <c r="E52" s="665"/>
      <c r="F52" s="665"/>
      <c r="G52" s="665"/>
      <c r="H52" s="665"/>
      <c r="I52" s="665"/>
      <c r="J52" s="665"/>
      <c r="K52" s="665"/>
      <c r="L52" s="665"/>
      <c r="M52" s="471"/>
      <c r="N52" s="478"/>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700</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701</v>
      </c>
      <c r="C59" s="467"/>
      <c r="D59" s="467"/>
      <c r="E59" s="467"/>
      <c r="F59" s="467"/>
      <c r="G59" s="467"/>
      <c r="H59" s="467"/>
      <c r="I59" s="467"/>
      <c r="J59" s="467"/>
      <c r="K59" s="467"/>
      <c r="L59" s="467"/>
      <c r="M59" s="468"/>
      <c r="N59" s="475" t="s">
        <v>184</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190</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Z2_MBA!G30</f>
        <v>28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28</v>
      </c>
      <c r="H72" s="423"/>
      <c r="I72" s="424"/>
      <c r="J72" s="390"/>
      <c r="K72" s="432"/>
      <c r="L72" s="666" t="s">
        <v>69</v>
      </c>
      <c r="M72" s="667"/>
      <c r="N72" s="667"/>
      <c r="O72" s="667"/>
      <c r="P72" s="667"/>
      <c r="Q72" s="667"/>
      <c r="R72" s="667"/>
      <c r="S72" s="668"/>
    </row>
    <row r="73" spans="1:19" ht="15" customHeight="1" x14ac:dyDescent="0.25">
      <c r="A73" s="303"/>
      <c r="B73" s="392" t="s">
        <v>69</v>
      </c>
      <c r="C73" s="393"/>
      <c r="D73" s="393"/>
      <c r="E73" s="393"/>
      <c r="F73" s="394"/>
      <c r="G73" s="419">
        <v>12</v>
      </c>
      <c r="H73" s="420"/>
      <c r="I73" s="421"/>
      <c r="J73" s="390"/>
      <c r="K73" s="432"/>
      <c r="L73" s="666" t="s">
        <v>93</v>
      </c>
      <c r="M73" s="667"/>
      <c r="N73" s="667"/>
      <c r="O73" s="667"/>
      <c r="P73" s="667"/>
      <c r="Q73" s="667"/>
      <c r="R73" s="667"/>
      <c r="S73" s="668"/>
    </row>
    <row r="74" spans="1:19" ht="15" customHeight="1" x14ac:dyDescent="0.25">
      <c r="A74" s="303"/>
      <c r="B74" s="392" t="s">
        <v>70</v>
      </c>
      <c r="C74" s="393"/>
      <c r="D74" s="393"/>
      <c r="E74" s="393"/>
      <c r="F74" s="394"/>
      <c r="G74" s="419">
        <v>14</v>
      </c>
      <c r="H74" s="420"/>
      <c r="I74" s="421"/>
      <c r="J74" s="390"/>
      <c r="K74" s="432"/>
      <c r="L74" s="666" t="s">
        <v>97</v>
      </c>
      <c r="M74" s="667"/>
      <c r="N74" s="667"/>
      <c r="O74" s="667"/>
      <c r="P74" s="667"/>
      <c r="Q74" s="667"/>
      <c r="R74" s="667"/>
      <c r="S74" s="668"/>
    </row>
    <row r="75" spans="1:19" ht="15" customHeight="1" x14ac:dyDescent="0.25">
      <c r="A75" s="303"/>
      <c r="B75" s="392" t="s">
        <v>71</v>
      </c>
      <c r="C75" s="393"/>
      <c r="D75" s="393"/>
      <c r="E75" s="393"/>
      <c r="F75" s="394"/>
      <c r="G75" s="419"/>
      <c r="H75" s="420"/>
      <c r="I75" s="421"/>
      <c r="J75" s="390"/>
      <c r="K75" s="432"/>
      <c r="L75" s="666" t="s">
        <v>100</v>
      </c>
      <c r="M75" s="667"/>
      <c r="N75" s="667"/>
      <c r="O75" s="667"/>
      <c r="P75" s="667"/>
      <c r="Q75" s="667"/>
      <c r="R75" s="667"/>
      <c r="S75" s="668"/>
    </row>
    <row r="76" spans="1:19" ht="15" customHeight="1" x14ac:dyDescent="0.25">
      <c r="A76" s="303"/>
      <c r="B76" s="392" t="s">
        <v>72</v>
      </c>
      <c r="C76" s="393"/>
      <c r="D76" s="393"/>
      <c r="E76" s="393"/>
      <c r="F76" s="394"/>
      <c r="G76" s="419"/>
      <c r="H76" s="420"/>
      <c r="I76" s="421"/>
      <c r="J76" s="390"/>
      <c r="K76" s="432"/>
      <c r="L76" s="666" t="s">
        <v>119</v>
      </c>
      <c r="M76" s="667"/>
      <c r="N76" s="667"/>
      <c r="O76" s="667"/>
      <c r="P76" s="667"/>
      <c r="Q76" s="667"/>
      <c r="R76" s="667"/>
      <c r="S76" s="668"/>
    </row>
    <row r="77" spans="1:19" ht="15" customHeight="1" x14ac:dyDescent="0.25">
      <c r="A77" s="303"/>
      <c r="B77" s="392" t="s">
        <v>73</v>
      </c>
      <c r="C77" s="393"/>
      <c r="D77" s="393"/>
      <c r="E77" s="393"/>
      <c r="F77" s="394"/>
      <c r="G77" s="419"/>
      <c r="H77" s="420"/>
      <c r="I77" s="421"/>
      <c r="J77" s="390"/>
      <c r="K77" s="432"/>
      <c r="L77" s="666"/>
      <c r="M77" s="667"/>
      <c r="N77" s="667"/>
      <c r="O77" s="667"/>
      <c r="P77" s="667"/>
      <c r="Q77" s="667"/>
      <c r="R77" s="667"/>
      <c r="S77" s="668"/>
    </row>
    <row r="78" spans="1:19" ht="15" customHeight="1" x14ac:dyDescent="0.25">
      <c r="A78" s="303"/>
      <c r="B78" s="392" t="s">
        <v>74</v>
      </c>
      <c r="C78" s="393"/>
      <c r="D78" s="393"/>
      <c r="E78" s="393"/>
      <c r="F78" s="394"/>
      <c r="G78" s="419"/>
      <c r="H78" s="420"/>
      <c r="I78" s="421"/>
      <c r="J78" s="390"/>
      <c r="K78" s="432"/>
      <c r="L78" s="666"/>
      <c r="M78" s="667"/>
      <c r="N78" s="667"/>
      <c r="O78" s="667"/>
      <c r="P78" s="667"/>
      <c r="Q78" s="667"/>
      <c r="R78" s="667"/>
      <c r="S78" s="668"/>
    </row>
    <row r="79" spans="1:19" ht="15" customHeight="1" x14ac:dyDescent="0.25">
      <c r="A79" s="303"/>
      <c r="B79" s="392" t="s">
        <v>75</v>
      </c>
      <c r="C79" s="393"/>
      <c r="D79" s="393"/>
      <c r="E79" s="393"/>
      <c r="F79" s="394"/>
      <c r="G79" s="419"/>
      <c r="H79" s="420"/>
      <c r="I79" s="421"/>
      <c r="J79" s="390"/>
      <c r="K79" s="433"/>
      <c r="L79" s="666"/>
      <c r="M79" s="667"/>
      <c r="N79" s="667"/>
      <c r="O79" s="667"/>
      <c r="P79" s="667"/>
      <c r="Q79" s="667"/>
      <c r="R79" s="667"/>
      <c r="S79" s="66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666" t="s">
        <v>99</v>
      </c>
      <c r="M81" s="667"/>
      <c r="N81" s="667"/>
      <c r="O81" s="667"/>
      <c r="P81" s="667"/>
      <c r="Q81" s="667"/>
      <c r="R81" s="667"/>
      <c r="S81" s="668"/>
    </row>
    <row r="82" spans="1:19" ht="15" customHeight="1" x14ac:dyDescent="0.25">
      <c r="A82" s="303"/>
      <c r="B82" s="392" t="s">
        <v>78</v>
      </c>
      <c r="C82" s="393"/>
      <c r="D82" s="393"/>
      <c r="E82" s="393"/>
      <c r="F82" s="394"/>
      <c r="G82" s="419">
        <v>2</v>
      </c>
      <c r="H82" s="420"/>
      <c r="I82" s="421"/>
      <c r="J82" s="390"/>
      <c r="K82" s="432"/>
      <c r="L82" s="666" t="s">
        <v>92</v>
      </c>
      <c r="M82" s="667"/>
      <c r="N82" s="667"/>
      <c r="O82" s="667"/>
      <c r="P82" s="667"/>
      <c r="Q82" s="667"/>
      <c r="R82" s="667"/>
      <c r="S82" s="668"/>
    </row>
    <row r="83" spans="1:19" ht="15" customHeight="1" x14ac:dyDescent="0.25">
      <c r="A83" s="303"/>
      <c r="B83" s="392" t="s">
        <v>79</v>
      </c>
      <c r="C83" s="393"/>
      <c r="D83" s="393"/>
      <c r="E83" s="393"/>
      <c r="F83" s="394"/>
      <c r="G83" s="419"/>
      <c r="H83" s="420"/>
      <c r="I83" s="421"/>
      <c r="J83" s="390"/>
      <c r="K83" s="432"/>
      <c r="L83" s="666" t="s">
        <v>119</v>
      </c>
      <c r="M83" s="667"/>
      <c r="N83" s="667"/>
      <c r="O83" s="667"/>
      <c r="P83" s="667"/>
      <c r="Q83" s="667"/>
      <c r="R83" s="667"/>
      <c r="S83" s="668"/>
    </row>
    <row r="84" spans="1:19" ht="15" customHeight="1" x14ac:dyDescent="0.25">
      <c r="A84" s="303"/>
      <c r="B84" s="449" t="s">
        <v>80</v>
      </c>
      <c r="C84" s="450"/>
      <c r="D84" s="450"/>
      <c r="E84" s="450"/>
      <c r="F84" s="451"/>
      <c r="G84" s="446">
        <f>Z2_MBA!H30</f>
        <v>97</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125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Z2_MBA!E30</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91</v>
      </c>
      <c r="C90" s="356"/>
      <c r="D90" s="356"/>
      <c r="E90" s="357"/>
      <c r="F90" s="358">
        <v>90</v>
      </c>
      <c r="G90" s="359"/>
      <c r="H90" s="359"/>
      <c r="I90" s="360"/>
      <c r="J90" s="333"/>
      <c r="K90" s="346"/>
      <c r="L90" s="337" t="s">
        <v>232</v>
      </c>
      <c r="M90" s="338"/>
      <c r="N90" s="338"/>
      <c r="O90" s="338"/>
      <c r="P90" s="338"/>
      <c r="Q90" s="338"/>
      <c r="R90" s="338"/>
      <c r="S90" s="339"/>
    </row>
    <row r="91" spans="1:19" ht="15" customHeight="1" x14ac:dyDescent="0.25">
      <c r="A91" s="329"/>
      <c r="B91" s="355" t="s">
        <v>101</v>
      </c>
      <c r="C91" s="356"/>
      <c r="D91" s="356"/>
      <c r="E91" s="357"/>
      <c r="F91" s="358">
        <v>10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68" customHeight="1" x14ac:dyDescent="0.25">
      <c r="A98" s="395"/>
      <c r="B98" s="364" t="s">
        <v>702</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108.75" customHeight="1" x14ac:dyDescent="0.25">
      <c r="A100" s="395"/>
      <c r="B100" s="364" t="s">
        <v>703</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63" customHeight="1" x14ac:dyDescent="0.25">
      <c r="A102" s="395"/>
      <c r="B102" s="364" t="s">
        <v>704</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1vk36mw7P0dyo4mIRvB7+6FrAO/w0MBw+E9HenixqfISrhRVcZ5xeGWUbNwFnSE9vcN7XNN5dRPnInITn25qNg==" saltValue="jfsrVkbitr2u2xPT2x+HQ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563C5944-D30E-4E5D-8644-AA0C136F0820}">
      <formula1>PRAC_STUD</formula1>
    </dataValidation>
    <dataValidation type="list" allowBlank="1" showInputMessage="1" showErrorMessage="1" sqref="L72:L79" xr:uid="{6428653C-057C-4A27-A0D6-0E70E877E385}">
      <formula1>METODY</formula1>
    </dataValidation>
    <dataValidation type="list" allowBlank="1" showInputMessage="1" showErrorMessage="1" sqref="L7" xr:uid="{FBF56F72-5A1E-4A7F-9FA4-1F698A758CFA}">
      <formula1>STATUS</formula1>
    </dataValidation>
    <dataValidation type="list" allowBlank="1" showInputMessage="1" showErrorMessage="1" sqref="B90:E94" xr:uid="{D42CE126-9E8C-4794-8A7B-C8154966CED6}">
      <formula1>ZAL</formula1>
    </dataValidation>
    <dataValidation type="list" allowBlank="1" showInputMessage="1" showErrorMessage="1" sqref="N14:S33" xr:uid="{AD00F0F3-CFA5-43E7-8F12-903C8C31EE5A}">
      <formula1>KEW_Z2</formula1>
    </dataValidation>
    <dataValidation type="list" allowBlank="1" showInputMessage="1" showErrorMessage="1" sqref="N34:S53" xr:uid="{7FA174B6-E2DB-4D86-838E-44EE4DBCBBFF}">
      <formula1>KEU_Z2</formula1>
    </dataValidation>
    <dataValidation type="list" allowBlank="1" showInputMessage="1" showErrorMessage="1" sqref="N54:S68" xr:uid="{0229EBB9-B3F3-4A2F-A12C-490513F1D0CD}">
      <formula1>KEK_Z2</formula1>
    </dataValidation>
  </dataValidations>
  <hyperlinks>
    <hyperlink ref="O13" r:id="rId1" xr:uid="{B63ED8C6-A68A-4831-A205-80589461A13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Z2_MBA!B29</f>
        <v>Moduł Z2/5</v>
      </c>
      <c r="B3" s="399"/>
      <c r="C3" s="399"/>
      <c r="D3" s="403" t="str">
        <f>Z2_MBA!C29</f>
        <v>Moduł specjalnościowy (1) MBA</v>
      </c>
      <c r="E3" s="404"/>
      <c r="F3" s="404"/>
      <c r="G3" s="404"/>
      <c r="H3" s="404"/>
      <c r="I3" s="405"/>
      <c r="J3" s="3"/>
      <c r="K3" s="3"/>
      <c r="L3" s="4"/>
      <c r="M3" s="4"/>
      <c r="N3" s="4"/>
      <c r="O3" s="4"/>
      <c r="P3" s="4"/>
      <c r="Q3" s="4"/>
      <c r="R3" s="4"/>
    </row>
    <row r="4" spans="1:19" ht="18.75" thickBot="1" x14ac:dyDescent="0.3">
      <c r="A4" s="297" t="s">
        <v>55</v>
      </c>
      <c r="B4" s="297"/>
      <c r="C4" s="297"/>
      <c r="D4" s="400" t="str">
        <f>Z2_MBA!B31</f>
        <v>Kurs 5.2.</v>
      </c>
      <c r="E4" s="401"/>
      <c r="F4" s="401"/>
      <c r="G4" s="401"/>
      <c r="H4" s="401"/>
      <c r="I4" s="402"/>
      <c r="J4" s="3"/>
      <c r="K4" s="3"/>
      <c r="L4" s="4"/>
      <c r="M4" s="4"/>
      <c r="N4" s="4"/>
      <c r="O4" s="4"/>
      <c r="P4" s="4"/>
      <c r="Q4" s="4"/>
      <c r="R4" s="4"/>
    </row>
    <row r="5" spans="1:19" ht="23.25" thickBot="1" x14ac:dyDescent="0.3">
      <c r="A5" s="298" t="s">
        <v>56</v>
      </c>
      <c r="B5" s="298"/>
      <c r="C5" s="298"/>
      <c r="D5" s="299" t="str">
        <f>Z2_MBA!C31</f>
        <v>Metody analizy i sprawozdawczości finansowej</v>
      </c>
      <c r="E5" s="299"/>
      <c r="F5" s="299"/>
      <c r="G5" s="299"/>
      <c r="H5" s="299"/>
      <c r="I5" s="299"/>
      <c r="J5" s="299"/>
      <c r="K5" s="299"/>
      <c r="L5" s="300" t="s">
        <v>41</v>
      </c>
      <c r="M5" s="300"/>
      <c r="N5" s="77">
        <f>Z2_MBA!D31</f>
        <v>3</v>
      </c>
      <c r="O5" s="300" t="s">
        <v>42</v>
      </c>
      <c r="P5" s="300"/>
      <c r="Q5" s="301" t="str">
        <f>Z2_MBA!F29</f>
        <v xml:space="preserve"> dr D. Majewska-Bielecka</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(5)'!G6</f>
        <v>I</v>
      </c>
      <c r="H7" s="110" t="s">
        <v>46</v>
      </c>
      <c r="I7" s="40">
        <f>'M (5)'!I6</f>
        <v>2</v>
      </c>
      <c r="J7" s="220" t="s">
        <v>229</v>
      </c>
      <c r="K7" s="221"/>
      <c r="L7" s="407" t="s">
        <v>47</v>
      </c>
      <c r="M7" s="408"/>
      <c r="N7" s="7" t="s">
        <v>48</v>
      </c>
      <c r="O7" s="321" t="s">
        <v>49</v>
      </c>
      <c r="P7" s="321"/>
      <c r="Q7" s="322" t="s">
        <v>50</v>
      </c>
      <c r="R7" s="322"/>
      <c r="S7" s="78">
        <f>Z2_MBA!G31</f>
        <v>20</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507</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665"/>
      <c r="D15" s="665"/>
      <c r="E15" s="665"/>
      <c r="F15" s="665"/>
      <c r="G15" s="665"/>
      <c r="H15" s="665"/>
      <c r="I15" s="665"/>
      <c r="J15" s="665"/>
      <c r="K15" s="665"/>
      <c r="L15" s="665"/>
      <c r="M15" s="471"/>
      <c r="N15" s="478" t="s">
        <v>154</v>
      </c>
      <c r="O15" s="479"/>
      <c r="P15" s="479"/>
      <c r="Q15" s="479"/>
      <c r="R15" s="479"/>
      <c r="S15" s="480"/>
    </row>
    <row r="16" spans="1:19" ht="15" customHeight="1" x14ac:dyDescent="0.25">
      <c r="A16" s="303"/>
      <c r="B16" s="469"/>
      <c r="C16" s="665"/>
      <c r="D16" s="665"/>
      <c r="E16" s="665"/>
      <c r="F16" s="665"/>
      <c r="G16" s="665"/>
      <c r="H16" s="665"/>
      <c r="I16" s="665"/>
      <c r="J16" s="665"/>
      <c r="K16" s="665"/>
      <c r="L16" s="665"/>
      <c r="M16" s="471"/>
      <c r="N16" s="478" t="s">
        <v>159</v>
      </c>
      <c r="O16" s="479"/>
      <c r="P16" s="479"/>
      <c r="Q16" s="479"/>
      <c r="R16" s="479"/>
      <c r="S16" s="480"/>
    </row>
    <row r="17" spans="1:19" ht="15" customHeight="1" x14ac:dyDescent="0.25">
      <c r="A17" s="303"/>
      <c r="B17" s="469"/>
      <c r="C17" s="665"/>
      <c r="D17" s="665"/>
      <c r="E17" s="665"/>
      <c r="F17" s="665"/>
      <c r="G17" s="665"/>
      <c r="H17" s="665"/>
      <c r="I17" s="665"/>
      <c r="J17" s="665"/>
      <c r="K17" s="665"/>
      <c r="L17" s="665"/>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508</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665"/>
      <c r="D20" s="665"/>
      <c r="E20" s="665"/>
      <c r="F20" s="665"/>
      <c r="G20" s="665"/>
      <c r="H20" s="665"/>
      <c r="I20" s="665"/>
      <c r="J20" s="665"/>
      <c r="K20" s="665"/>
      <c r="L20" s="665"/>
      <c r="M20" s="471"/>
      <c r="N20" s="478" t="s">
        <v>148</v>
      </c>
      <c r="O20" s="479"/>
      <c r="P20" s="479"/>
      <c r="Q20" s="479"/>
      <c r="R20" s="479"/>
      <c r="S20" s="480"/>
    </row>
    <row r="21" spans="1:19" ht="15" customHeight="1" x14ac:dyDescent="0.25">
      <c r="A21" s="303"/>
      <c r="B21" s="469"/>
      <c r="C21" s="665"/>
      <c r="D21" s="665"/>
      <c r="E21" s="665"/>
      <c r="F21" s="665"/>
      <c r="G21" s="665"/>
      <c r="H21" s="665"/>
      <c r="I21" s="665"/>
      <c r="J21" s="665"/>
      <c r="K21" s="665"/>
      <c r="L21" s="665"/>
      <c r="M21" s="471"/>
      <c r="N21" s="478" t="s">
        <v>150</v>
      </c>
      <c r="O21" s="479"/>
      <c r="P21" s="479"/>
      <c r="Q21" s="479"/>
      <c r="R21" s="479"/>
      <c r="S21" s="480"/>
    </row>
    <row r="22" spans="1:19" ht="15" customHeight="1" x14ac:dyDescent="0.25">
      <c r="A22" s="303"/>
      <c r="B22" s="469"/>
      <c r="C22" s="665"/>
      <c r="D22" s="665"/>
      <c r="E22" s="665"/>
      <c r="F22" s="665"/>
      <c r="G22" s="665"/>
      <c r="H22" s="665"/>
      <c r="I22" s="665"/>
      <c r="J22" s="665"/>
      <c r="K22" s="665"/>
      <c r="L22" s="665"/>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509</v>
      </c>
      <c r="C24" s="467"/>
      <c r="D24" s="467"/>
      <c r="E24" s="467"/>
      <c r="F24" s="467"/>
      <c r="G24" s="467"/>
      <c r="H24" s="467"/>
      <c r="I24" s="467"/>
      <c r="J24" s="467"/>
      <c r="K24" s="467"/>
      <c r="L24" s="467"/>
      <c r="M24" s="468"/>
      <c r="N24" s="475" t="s">
        <v>148</v>
      </c>
      <c r="O24" s="476"/>
      <c r="P24" s="476"/>
      <c r="Q24" s="476"/>
      <c r="R24" s="476"/>
      <c r="S24" s="477"/>
    </row>
    <row r="25" spans="1:19" ht="15" customHeight="1" x14ac:dyDescent="0.25">
      <c r="A25" s="303"/>
      <c r="B25" s="469"/>
      <c r="C25" s="665"/>
      <c r="D25" s="665"/>
      <c r="E25" s="665"/>
      <c r="F25" s="665"/>
      <c r="G25" s="665"/>
      <c r="H25" s="665"/>
      <c r="I25" s="665"/>
      <c r="J25" s="665"/>
      <c r="K25" s="665"/>
      <c r="L25" s="665"/>
      <c r="M25" s="471"/>
      <c r="N25" s="478" t="s">
        <v>150</v>
      </c>
      <c r="O25" s="479"/>
      <c r="P25" s="479"/>
      <c r="Q25" s="479"/>
      <c r="R25" s="479"/>
      <c r="S25" s="480"/>
    </row>
    <row r="26" spans="1:19" ht="15" customHeight="1" x14ac:dyDescent="0.25">
      <c r="A26" s="303"/>
      <c r="B26" s="469"/>
      <c r="C26" s="665"/>
      <c r="D26" s="665"/>
      <c r="E26" s="665"/>
      <c r="F26" s="665"/>
      <c r="G26" s="665"/>
      <c r="H26" s="665"/>
      <c r="I26" s="665"/>
      <c r="J26" s="665"/>
      <c r="K26" s="665"/>
      <c r="L26" s="665"/>
      <c r="M26" s="471"/>
      <c r="N26" s="478" t="s">
        <v>154</v>
      </c>
      <c r="O26" s="479"/>
      <c r="P26" s="479"/>
      <c r="Q26" s="479"/>
      <c r="R26" s="479"/>
      <c r="S26" s="480"/>
    </row>
    <row r="27" spans="1:19" ht="15" customHeight="1" x14ac:dyDescent="0.25">
      <c r="A27" s="303"/>
      <c r="B27" s="469"/>
      <c r="C27" s="665"/>
      <c r="D27" s="665"/>
      <c r="E27" s="665"/>
      <c r="F27" s="665"/>
      <c r="G27" s="665"/>
      <c r="H27" s="665"/>
      <c r="I27" s="665"/>
      <c r="J27" s="665"/>
      <c r="K27" s="665"/>
      <c r="L27" s="665"/>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665"/>
      <c r="D30" s="665"/>
      <c r="E30" s="665"/>
      <c r="F30" s="665"/>
      <c r="G30" s="665"/>
      <c r="H30" s="665"/>
      <c r="I30" s="665"/>
      <c r="J30" s="665"/>
      <c r="K30" s="665"/>
      <c r="L30" s="665"/>
      <c r="M30" s="471"/>
      <c r="N30" s="478"/>
      <c r="O30" s="479"/>
      <c r="P30" s="479"/>
      <c r="Q30" s="479"/>
      <c r="R30" s="479"/>
      <c r="S30" s="480"/>
    </row>
    <row r="31" spans="1:19" ht="15" hidden="1" customHeight="1" x14ac:dyDescent="0.25">
      <c r="A31" s="303"/>
      <c r="B31" s="469"/>
      <c r="C31" s="665"/>
      <c r="D31" s="665"/>
      <c r="E31" s="665"/>
      <c r="F31" s="665"/>
      <c r="G31" s="665"/>
      <c r="H31" s="665"/>
      <c r="I31" s="665"/>
      <c r="J31" s="665"/>
      <c r="K31" s="665"/>
      <c r="L31" s="665"/>
      <c r="M31" s="471"/>
      <c r="N31" s="478"/>
      <c r="O31" s="479"/>
      <c r="P31" s="479"/>
      <c r="Q31" s="479"/>
      <c r="R31" s="479"/>
      <c r="S31" s="480"/>
    </row>
    <row r="32" spans="1:19" ht="15" hidden="1" customHeight="1" x14ac:dyDescent="0.25">
      <c r="A32" s="303"/>
      <c r="B32" s="469"/>
      <c r="C32" s="665"/>
      <c r="D32" s="665"/>
      <c r="E32" s="665"/>
      <c r="F32" s="665"/>
      <c r="G32" s="665"/>
      <c r="H32" s="665"/>
      <c r="I32" s="665"/>
      <c r="J32" s="665"/>
      <c r="K32" s="665"/>
      <c r="L32" s="665"/>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510</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665"/>
      <c r="D35" s="665"/>
      <c r="E35" s="665"/>
      <c r="F35" s="665"/>
      <c r="G35" s="665"/>
      <c r="H35" s="665"/>
      <c r="I35" s="665"/>
      <c r="J35" s="665"/>
      <c r="K35" s="665"/>
      <c r="L35" s="665"/>
      <c r="M35" s="471"/>
      <c r="N35" s="478" t="s">
        <v>164</v>
      </c>
      <c r="O35" s="479"/>
      <c r="P35" s="479"/>
      <c r="Q35" s="479"/>
      <c r="R35" s="479"/>
      <c r="S35" s="480"/>
    </row>
    <row r="36" spans="1:19" ht="15" customHeight="1" x14ac:dyDescent="0.25">
      <c r="A36" s="309"/>
      <c r="B36" s="469"/>
      <c r="C36" s="665"/>
      <c r="D36" s="665"/>
      <c r="E36" s="665"/>
      <c r="F36" s="665"/>
      <c r="G36" s="665"/>
      <c r="H36" s="665"/>
      <c r="I36" s="665"/>
      <c r="J36" s="665"/>
      <c r="K36" s="665"/>
      <c r="L36" s="665"/>
      <c r="M36" s="471"/>
      <c r="N36" s="478" t="s">
        <v>172</v>
      </c>
      <c r="O36" s="479"/>
      <c r="P36" s="479"/>
      <c r="Q36" s="479"/>
      <c r="R36" s="479"/>
      <c r="S36" s="480"/>
    </row>
    <row r="37" spans="1:19" ht="15" customHeight="1" x14ac:dyDescent="0.25">
      <c r="A37" s="309"/>
      <c r="B37" s="469"/>
      <c r="C37" s="665"/>
      <c r="D37" s="665"/>
      <c r="E37" s="665"/>
      <c r="F37" s="665"/>
      <c r="G37" s="665"/>
      <c r="H37" s="665"/>
      <c r="I37" s="665"/>
      <c r="J37" s="665"/>
      <c r="K37" s="665"/>
      <c r="L37" s="665"/>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511</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665"/>
      <c r="D40" s="665"/>
      <c r="E40" s="665"/>
      <c r="F40" s="665"/>
      <c r="G40" s="665"/>
      <c r="H40" s="665"/>
      <c r="I40" s="665"/>
      <c r="J40" s="665"/>
      <c r="K40" s="665"/>
      <c r="L40" s="665"/>
      <c r="M40" s="471"/>
      <c r="N40" s="478" t="s">
        <v>165</v>
      </c>
      <c r="O40" s="479"/>
      <c r="P40" s="479"/>
      <c r="Q40" s="479"/>
      <c r="R40" s="479"/>
      <c r="S40" s="480"/>
    </row>
    <row r="41" spans="1:19" ht="15" customHeight="1" x14ac:dyDescent="0.25">
      <c r="A41" s="309"/>
      <c r="B41" s="469"/>
      <c r="C41" s="665"/>
      <c r="D41" s="665"/>
      <c r="E41" s="665"/>
      <c r="F41" s="665"/>
      <c r="G41" s="665"/>
      <c r="H41" s="665"/>
      <c r="I41" s="665"/>
      <c r="J41" s="665"/>
      <c r="K41" s="665"/>
      <c r="L41" s="665"/>
      <c r="M41" s="471"/>
      <c r="N41" s="478" t="s">
        <v>171</v>
      </c>
      <c r="O41" s="479"/>
      <c r="P41" s="479"/>
      <c r="Q41" s="479"/>
      <c r="R41" s="479"/>
      <c r="S41" s="480"/>
    </row>
    <row r="42" spans="1:19" ht="15" customHeight="1" x14ac:dyDescent="0.25">
      <c r="A42" s="309"/>
      <c r="B42" s="469"/>
      <c r="C42" s="665"/>
      <c r="D42" s="665"/>
      <c r="E42" s="665"/>
      <c r="F42" s="665"/>
      <c r="G42" s="665"/>
      <c r="H42" s="665"/>
      <c r="I42" s="665"/>
      <c r="J42" s="665"/>
      <c r="K42" s="665"/>
      <c r="L42" s="665"/>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512</v>
      </c>
      <c r="C44" s="467"/>
      <c r="D44" s="467"/>
      <c r="E44" s="467"/>
      <c r="F44" s="467"/>
      <c r="G44" s="467"/>
      <c r="H44" s="467"/>
      <c r="I44" s="467"/>
      <c r="J44" s="467"/>
      <c r="K44" s="467"/>
      <c r="L44" s="467"/>
      <c r="M44" s="468"/>
      <c r="N44" s="475" t="s">
        <v>163</v>
      </c>
      <c r="O44" s="476"/>
      <c r="P44" s="476"/>
      <c r="Q44" s="476"/>
      <c r="R44" s="476"/>
      <c r="S44" s="477"/>
    </row>
    <row r="45" spans="1:19" ht="15" customHeight="1" x14ac:dyDescent="0.25">
      <c r="A45" s="309"/>
      <c r="B45" s="469"/>
      <c r="C45" s="665"/>
      <c r="D45" s="665"/>
      <c r="E45" s="665"/>
      <c r="F45" s="665"/>
      <c r="G45" s="665"/>
      <c r="H45" s="665"/>
      <c r="I45" s="665"/>
      <c r="J45" s="665"/>
      <c r="K45" s="665"/>
      <c r="L45" s="665"/>
      <c r="M45" s="471"/>
      <c r="N45" s="478" t="s">
        <v>164</v>
      </c>
      <c r="O45" s="479"/>
      <c r="P45" s="479"/>
      <c r="Q45" s="479"/>
      <c r="R45" s="479"/>
      <c r="S45" s="480"/>
    </row>
    <row r="46" spans="1:19" ht="15" customHeight="1" x14ac:dyDescent="0.25">
      <c r="A46" s="309"/>
      <c r="B46" s="469"/>
      <c r="C46" s="665"/>
      <c r="D46" s="665"/>
      <c r="E46" s="665"/>
      <c r="F46" s="665"/>
      <c r="G46" s="665"/>
      <c r="H46" s="665"/>
      <c r="I46" s="665"/>
      <c r="J46" s="665"/>
      <c r="K46" s="665"/>
      <c r="L46" s="665"/>
      <c r="M46" s="471"/>
      <c r="N46" s="478" t="s">
        <v>167</v>
      </c>
      <c r="O46" s="479"/>
      <c r="P46" s="479"/>
      <c r="Q46" s="479"/>
      <c r="R46" s="479"/>
      <c r="S46" s="480"/>
    </row>
    <row r="47" spans="1:19" ht="15" customHeight="1" x14ac:dyDescent="0.25">
      <c r="A47" s="309"/>
      <c r="B47" s="469"/>
      <c r="C47" s="665"/>
      <c r="D47" s="665"/>
      <c r="E47" s="665"/>
      <c r="F47" s="665"/>
      <c r="G47" s="665"/>
      <c r="H47" s="665"/>
      <c r="I47" s="665"/>
      <c r="J47" s="665"/>
      <c r="K47" s="665"/>
      <c r="L47" s="665"/>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665"/>
      <c r="D50" s="665"/>
      <c r="E50" s="665"/>
      <c r="F50" s="665"/>
      <c r="G50" s="665"/>
      <c r="H50" s="665"/>
      <c r="I50" s="665"/>
      <c r="J50" s="665"/>
      <c r="K50" s="665"/>
      <c r="L50" s="665"/>
      <c r="M50" s="471"/>
      <c r="N50" s="478"/>
      <c r="O50" s="479"/>
      <c r="P50" s="479"/>
      <c r="Q50" s="479"/>
      <c r="R50" s="479"/>
      <c r="S50" s="480"/>
    </row>
    <row r="51" spans="1:19" ht="15" hidden="1" customHeight="1" x14ac:dyDescent="0.25">
      <c r="A51" s="309"/>
      <c r="B51" s="469"/>
      <c r="C51" s="665"/>
      <c r="D51" s="665"/>
      <c r="E51" s="665"/>
      <c r="F51" s="665"/>
      <c r="G51" s="665"/>
      <c r="H51" s="665"/>
      <c r="I51" s="665"/>
      <c r="J51" s="665"/>
      <c r="K51" s="665"/>
      <c r="L51" s="665"/>
      <c r="M51" s="471"/>
      <c r="N51" s="478"/>
      <c r="O51" s="479"/>
      <c r="P51" s="479"/>
      <c r="Q51" s="479"/>
      <c r="R51" s="479"/>
      <c r="S51" s="480"/>
    </row>
    <row r="52" spans="1:19" ht="15" hidden="1" customHeight="1" x14ac:dyDescent="0.25">
      <c r="A52" s="309"/>
      <c r="B52" s="469"/>
      <c r="C52" s="665"/>
      <c r="D52" s="665"/>
      <c r="E52" s="665"/>
      <c r="F52" s="665"/>
      <c r="G52" s="665"/>
      <c r="H52" s="665"/>
      <c r="I52" s="665"/>
      <c r="J52" s="665"/>
      <c r="K52" s="665"/>
      <c r="L52" s="665"/>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513</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514</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515</v>
      </c>
      <c r="C64" s="467"/>
      <c r="D64" s="467"/>
      <c r="E64" s="467"/>
      <c r="F64" s="467"/>
      <c r="G64" s="467"/>
      <c r="H64" s="467"/>
      <c r="I64" s="467"/>
      <c r="J64" s="467"/>
      <c r="K64" s="467"/>
      <c r="L64" s="467"/>
      <c r="M64" s="468"/>
      <c r="N64" s="475" t="s">
        <v>183</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186</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190</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Z2_MBA!G31</f>
        <v>20</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20</v>
      </c>
      <c r="H72" s="423"/>
      <c r="I72" s="424"/>
      <c r="J72" s="390"/>
      <c r="K72" s="432"/>
      <c r="L72" s="666" t="s">
        <v>69</v>
      </c>
      <c r="M72" s="667"/>
      <c r="N72" s="667"/>
      <c r="O72" s="667"/>
      <c r="P72" s="667"/>
      <c r="Q72" s="667"/>
      <c r="R72" s="667"/>
      <c r="S72" s="668"/>
    </row>
    <row r="73" spans="1:19" ht="15" customHeight="1" x14ac:dyDescent="0.25">
      <c r="A73" s="303"/>
      <c r="B73" s="392" t="s">
        <v>69</v>
      </c>
      <c r="C73" s="393"/>
      <c r="D73" s="393"/>
      <c r="E73" s="393"/>
      <c r="F73" s="394"/>
      <c r="G73" s="419">
        <v>8</v>
      </c>
      <c r="H73" s="420"/>
      <c r="I73" s="421"/>
      <c r="J73" s="390"/>
      <c r="K73" s="432"/>
      <c r="L73" s="666" t="s">
        <v>93</v>
      </c>
      <c r="M73" s="667"/>
      <c r="N73" s="667"/>
      <c r="O73" s="667"/>
      <c r="P73" s="667"/>
      <c r="Q73" s="667"/>
      <c r="R73" s="667"/>
      <c r="S73" s="668"/>
    </row>
    <row r="74" spans="1:19" ht="15" customHeight="1" x14ac:dyDescent="0.25">
      <c r="A74" s="303"/>
      <c r="B74" s="392" t="s">
        <v>70</v>
      </c>
      <c r="C74" s="393"/>
      <c r="D74" s="393"/>
      <c r="E74" s="393"/>
      <c r="F74" s="394"/>
      <c r="G74" s="419">
        <v>10</v>
      </c>
      <c r="H74" s="420"/>
      <c r="I74" s="421"/>
      <c r="J74" s="390"/>
      <c r="K74" s="432"/>
      <c r="L74" s="666" t="s">
        <v>103</v>
      </c>
      <c r="M74" s="667"/>
      <c r="N74" s="667"/>
      <c r="O74" s="667"/>
      <c r="P74" s="667"/>
      <c r="Q74" s="667"/>
      <c r="R74" s="667"/>
      <c r="S74" s="668"/>
    </row>
    <row r="75" spans="1:19" ht="15" customHeight="1" x14ac:dyDescent="0.25">
      <c r="A75" s="303"/>
      <c r="B75" s="392" t="s">
        <v>71</v>
      </c>
      <c r="C75" s="393"/>
      <c r="D75" s="393"/>
      <c r="E75" s="393"/>
      <c r="F75" s="394"/>
      <c r="G75" s="419"/>
      <c r="H75" s="420"/>
      <c r="I75" s="421"/>
      <c r="J75" s="390"/>
      <c r="K75" s="432"/>
      <c r="L75" s="666" t="s">
        <v>100</v>
      </c>
      <c r="M75" s="667"/>
      <c r="N75" s="667"/>
      <c r="O75" s="667"/>
      <c r="P75" s="667"/>
      <c r="Q75" s="667"/>
      <c r="R75" s="667"/>
      <c r="S75" s="668"/>
    </row>
    <row r="76" spans="1:19" ht="15" customHeight="1" x14ac:dyDescent="0.25">
      <c r="A76" s="303"/>
      <c r="B76" s="392" t="s">
        <v>72</v>
      </c>
      <c r="C76" s="393"/>
      <c r="D76" s="393"/>
      <c r="E76" s="393"/>
      <c r="F76" s="394"/>
      <c r="G76" s="419"/>
      <c r="H76" s="420"/>
      <c r="I76" s="421"/>
      <c r="J76" s="390"/>
      <c r="K76" s="432"/>
      <c r="L76" s="666" t="s">
        <v>120</v>
      </c>
      <c r="M76" s="667"/>
      <c r="N76" s="667"/>
      <c r="O76" s="667"/>
      <c r="P76" s="667"/>
      <c r="Q76" s="667"/>
      <c r="R76" s="667"/>
      <c r="S76" s="66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666" t="s">
        <v>92</v>
      </c>
      <c r="M81" s="667"/>
      <c r="N81" s="667"/>
      <c r="O81" s="667"/>
      <c r="P81" s="667"/>
      <c r="Q81" s="667"/>
      <c r="R81" s="667"/>
      <c r="S81" s="668"/>
    </row>
    <row r="82" spans="1:19" ht="15" customHeight="1" x14ac:dyDescent="0.25">
      <c r="A82" s="303"/>
      <c r="B82" s="392" t="s">
        <v>78</v>
      </c>
      <c r="C82" s="393"/>
      <c r="D82" s="393"/>
      <c r="E82" s="393"/>
      <c r="F82" s="394"/>
      <c r="G82" s="419">
        <v>2</v>
      </c>
      <c r="H82" s="420"/>
      <c r="I82" s="421"/>
      <c r="J82" s="390"/>
      <c r="K82" s="432"/>
      <c r="L82" s="666" t="s">
        <v>96</v>
      </c>
      <c r="M82" s="667"/>
      <c r="N82" s="667"/>
      <c r="O82" s="667"/>
      <c r="P82" s="667"/>
      <c r="Q82" s="667"/>
      <c r="R82" s="667"/>
      <c r="S82" s="668"/>
    </row>
    <row r="83" spans="1:19" ht="15" customHeight="1" x14ac:dyDescent="0.25">
      <c r="A83" s="303"/>
      <c r="B83" s="392" t="s">
        <v>79</v>
      </c>
      <c r="C83" s="393"/>
      <c r="D83" s="393"/>
      <c r="E83" s="393"/>
      <c r="F83" s="394"/>
      <c r="G83" s="419"/>
      <c r="H83" s="420"/>
      <c r="I83" s="421"/>
      <c r="J83" s="390"/>
      <c r="K83" s="432"/>
      <c r="L83" s="666" t="s">
        <v>99</v>
      </c>
      <c r="M83" s="667"/>
      <c r="N83" s="667"/>
      <c r="O83" s="667"/>
      <c r="P83" s="667"/>
      <c r="Q83" s="667"/>
      <c r="R83" s="667"/>
      <c r="S83" s="668"/>
    </row>
    <row r="84" spans="1:19" ht="15" customHeight="1" x14ac:dyDescent="0.25">
      <c r="A84" s="303"/>
      <c r="B84" s="449" t="s">
        <v>80</v>
      </c>
      <c r="C84" s="450"/>
      <c r="D84" s="450"/>
      <c r="E84" s="450"/>
      <c r="F84" s="451"/>
      <c r="G84" s="446">
        <f>Z2_MBA!H31</f>
        <v>55</v>
      </c>
      <c r="H84" s="447"/>
      <c r="I84" s="448"/>
      <c r="J84" s="390"/>
      <c r="K84" s="432"/>
      <c r="L84" s="666" t="s">
        <v>119</v>
      </c>
      <c r="M84" s="667"/>
      <c r="N84" s="667"/>
      <c r="O84" s="667"/>
      <c r="P84" s="667"/>
      <c r="Q84" s="667"/>
      <c r="R84" s="667"/>
      <c r="S84" s="66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Z2_MBA!E31</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50</v>
      </c>
      <c r="G90" s="359"/>
      <c r="H90" s="359"/>
      <c r="I90" s="360"/>
      <c r="J90" s="333"/>
      <c r="K90" s="346"/>
      <c r="L90" s="337" t="s">
        <v>232</v>
      </c>
      <c r="M90" s="338"/>
      <c r="N90" s="338"/>
      <c r="O90" s="338"/>
      <c r="P90" s="338"/>
      <c r="Q90" s="338"/>
      <c r="R90" s="338"/>
      <c r="S90" s="339"/>
    </row>
    <row r="91" spans="1:19" ht="15" customHeight="1" x14ac:dyDescent="0.25">
      <c r="A91" s="329"/>
      <c r="B91" s="355" t="s">
        <v>107</v>
      </c>
      <c r="C91" s="356"/>
      <c r="D91" s="356"/>
      <c r="E91" s="357"/>
      <c r="F91" s="358">
        <v>50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98.75" customHeight="1" x14ac:dyDescent="0.25">
      <c r="A98" s="395"/>
      <c r="B98" s="364" t="s">
        <v>408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4.5" customHeight="1" x14ac:dyDescent="0.25">
      <c r="A100" s="395"/>
      <c r="B100" s="364" t="s">
        <v>409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68.25" customHeight="1" x14ac:dyDescent="0.25">
      <c r="A102" s="395"/>
      <c r="B102" s="364" t="s">
        <v>410</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Pu2a3qLz8L9f7XGqb6/cT0FHDYgxjaRkfdOLYKz1j7J+n38HX3EnKVhoF/7vk6pOz0n4Lmr26gRQ2WqUUqZRzg==" saltValue="LCUVb1u8RRCXupLYtb+m4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1001E8A2-0226-4E17-9123-9ABFCED3D1C3}">
      <formula1>ZAL</formula1>
    </dataValidation>
    <dataValidation type="list" allowBlank="1" showInputMessage="1" showErrorMessage="1" sqref="L7" xr:uid="{1BB5E24B-1409-408F-ABCD-9AC438EDC986}">
      <formula1>STATUS</formula1>
    </dataValidation>
    <dataValidation type="list" allowBlank="1" showInputMessage="1" showErrorMessage="1" sqref="L72:L79" xr:uid="{E8F60126-8557-4DF5-867A-3FABC4E4F4F1}">
      <formula1>METODY</formula1>
    </dataValidation>
    <dataValidation type="list" allowBlank="1" showInputMessage="1" showErrorMessage="1" sqref="L81:L85" xr:uid="{F2CF138D-9721-4439-860A-F83241292D4D}">
      <formula1>PRAC_STUD</formula1>
    </dataValidation>
    <dataValidation type="list" allowBlank="1" showInputMessage="1" showErrorMessage="1" sqref="N14:S33" xr:uid="{E589706D-83B1-43F2-8545-6481F04867D5}">
      <formula1>KEW_Z2</formula1>
    </dataValidation>
    <dataValidation type="list" allowBlank="1" showInputMessage="1" showErrorMessage="1" sqref="N34:S53" xr:uid="{1BBC9A76-992E-4C42-88BC-EBD90F50A073}">
      <formula1>KEU_Z2</formula1>
    </dataValidation>
    <dataValidation type="list" allowBlank="1" showInputMessage="1" showErrorMessage="1" sqref="N54:S68" xr:uid="{6BC3697C-1B47-4331-BC20-02C6766E03BB}">
      <formula1>KEK_Z2</formula1>
    </dataValidation>
  </dataValidations>
  <hyperlinks>
    <hyperlink ref="O13" r:id="rId1" xr:uid="{6032069B-11C9-4465-9473-8B9CB963BBE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theme="7" tint="0.59999389629810485"/>
    <pageSetUpPr fitToPage="1"/>
  </sheetPr>
  <dimension ref="A1:S1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Z2_MBA!B10</f>
        <v>Moduł Z2/1</v>
      </c>
      <c r="D3" s="209"/>
      <c r="E3" s="209"/>
      <c r="F3" s="210"/>
      <c r="G3" s="3"/>
      <c r="H3" s="3"/>
      <c r="I3" s="3"/>
      <c r="J3" s="3"/>
      <c r="K3" s="3"/>
      <c r="L3" s="4"/>
      <c r="M3" s="4"/>
      <c r="N3" s="4"/>
      <c r="O3" s="4"/>
      <c r="P3" s="4"/>
      <c r="Q3" s="4"/>
    </row>
    <row r="4" spans="1:19" s="150" customFormat="1" ht="39.75" customHeight="1" thickBot="1" x14ac:dyDescent="0.3">
      <c r="A4" s="207" t="s">
        <v>40</v>
      </c>
      <c r="B4" s="207"/>
      <c r="C4" s="197" t="str">
        <f>Z2_MBA!C10</f>
        <v>Biznes w działaniu</v>
      </c>
      <c r="D4" s="198"/>
      <c r="E4" s="198"/>
      <c r="F4" s="198"/>
      <c r="G4" s="198"/>
      <c r="H4" s="198"/>
      <c r="I4" s="198"/>
      <c r="J4" s="199"/>
      <c r="K4" s="202" t="s">
        <v>41</v>
      </c>
      <c r="L4" s="202"/>
      <c r="M4" s="111">
        <f>Z2_MBA!D10</f>
        <v>7</v>
      </c>
      <c r="N4" s="200" t="s">
        <v>42</v>
      </c>
      <c r="O4" s="201"/>
      <c r="P4" s="194" t="str">
        <f>Z2_MBA!F10</f>
        <v>dr J. Wiśniewski</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1</v>
      </c>
      <c r="J6" s="7" t="s">
        <v>230</v>
      </c>
      <c r="K6" s="218" t="s">
        <v>47</v>
      </c>
      <c r="L6" s="218"/>
      <c r="M6" s="219" t="s">
        <v>48</v>
      </c>
      <c r="N6" s="219"/>
      <c r="O6" s="111" t="s">
        <v>49</v>
      </c>
      <c r="P6" s="220" t="s">
        <v>50</v>
      </c>
      <c r="Q6" s="221"/>
      <c r="R6" s="111">
        <f>Z2_MBA!G10</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231" t="s">
        <v>636</v>
      </c>
      <c r="B11" s="232"/>
      <c r="C11" s="232"/>
      <c r="D11" s="232"/>
      <c r="E11" s="232"/>
      <c r="F11" s="232"/>
      <c r="G11" s="232"/>
      <c r="H11" s="232"/>
      <c r="I11" s="232"/>
      <c r="J11" s="232"/>
      <c r="K11" s="232"/>
      <c r="L11" s="232"/>
      <c r="M11" s="232"/>
      <c r="N11" s="232"/>
      <c r="O11" s="232"/>
      <c r="P11" s="232"/>
      <c r="Q11" s="232"/>
      <c r="R11" s="233"/>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625</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253" t="s">
        <v>611</v>
      </c>
      <c r="B21" s="254"/>
      <c r="C21" s="254"/>
      <c r="D21" s="254"/>
      <c r="E21" s="255"/>
      <c r="F21" s="256" t="s">
        <v>612</v>
      </c>
      <c r="G21" s="257"/>
      <c r="H21" s="257"/>
      <c r="I21" s="257"/>
      <c r="J21" s="257"/>
      <c r="K21" s="259"/>
      <c r="L21" s="256" t="s">
        <v>613</v>
      </c>
      <c r="M21" s="257"/>
      <c r="N21" s="257"/>
      <c r="O21" s="257"/>
      <c r="P21" s="257"/>
      <c r="Q21" s="257"/>
      <c r="R21" s="258"/>
    </row>
    <row r="22" spans="1:19" ht="127.5" customHeight="1" thickBot="1" x14ac:dyDescent="0.3">
      <c r="A22" s="234" t="s">
        <v>430</v>
      </c>
      <c r="B22" s="235"/>
      <c r="C22" s="235"/>
      <c r="D22" s="235"/>
      <c r="E22" s="236"/>
      <c r="F22" s="237" t="s">
        <v>639</v>
      </c>
      <c r="G22" s="235"/>
      <c r="H22" s="235"/>
      <c r="I22" s="235"/>
      <c r="J22" s="235"/>
      <c r="K22" s="236"/>
      <c r="L22" s="237" t="s">
        <v>640</v>
      </c>
      <c r="M22" s="235"/>
      <c r="N22" s="235"/>
      <c r="O22" s="235"/>
      <c r="P22" s="235"/>
      <c r="Q22" s="235"/>
      <c r="R22" s="238"/>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Z2_MBA!B10</f>
        <v>Moduł Z2/1</v>
      </c>
      <c r="C26" s="249"/>
      <c r="D26" s="33" t="str">
        <f>Z2_MBA!B11</f>
        <v>Kurs 1.1.</v>
      </c>
      <c r="E26" s="71" t="str">
        <f>Z2_MBA!B10</f>
        <v>Moduł Z2/1</v>
      </c>
      <c r="F26" s="269" t="str">
        <f>Z2_MBA!B12</f>
        <v>Kurs 1.2.</v>
      </c>
      <c r="G26" s="270"/>
      <c r="H26" s="277" t="str">
        <f>Z2_MBA!B10</f>
        <v>Moduł Z2/1</v>
      </c>
      <c r="I26" s="278"/>
      <c r="J26" s="34" t="str">
        <f>Z2_MBA!B13</f>
        <v>Kurs 1.3.</v>
      </c>
      <c r="K26" s="285"/>
      <c r="L26" s="286"/>
      <c r="M26" s="285"/>
      <c r="N26" s="286"/>
      <c r="O26" s="287"/>
      <c r="P26" s="288"/>
      <c r="Q26" s="287"/>
      <c r="R26" s="289"/>
    </row>
    <row r="27" spans="1:19" s="72" customFormat="1" ht="59.25" customHeight="1" x14ac:dyDescent="0.25">
      <c r="A27" s="27" t="s">
        <v>56</v>
      </c>
      <c r="B27" s="266" t="str">
        <f>Z2_MBA!C11</f>
        <v>Gry decyzyjne - warsztat</v>
      </c>
      <c r="C27" s="267"/>
      <c r="D27" s="268"/>
      <c r="E27" s="271" t="str">
        <f>Z2_MBA!C12</f>
        <v>Praktyczny projekt biznesowy</v>
      </c>
      <c r="F27" s="272"/>
      <c r="G27" s="273"/>
      <c r="H27" s="279" t="str">
        <f>Z2_MBA!C13</f>
        <v>Negocjacje w zarządzaniu</v>
      </c>
      <c r="I27" s="280"/>
      <c r="J27" s="281"/>
      <c r="K27" s="290"/>
      <c r="L27" s="291"/>
      <c r="M27" s="291"/>
      <c r="N27" s="292"/>
      <c r="O27" s="293"/>
      <c r="P27" s="294"/>
      <c r="Q27" s="294"/>
      <c r="R27" s="295"/>
    </row>
    <row r="28" spans="1:19" s="72" customFormat="1" ht="30" customHeight="1" thickBot="1" x14ac:dyDescent="0.3">
      <c r="A28" s="39" t="s">
        <v>57</v>
      </c>
      <c r="B28" s="250">
        <f>Z2_MBA!D11</f>
        <v>1</v>
      </c>
      <c r="C28" s="251"/>
      <c r="D28" s="252"/>
      <c r="E28" s="274">
        <f>Z2_MBA!D12</f>
        <v>4</v>
      </c>
      <c r="F28" s="275"/>
      <c r="G28" s="276"/>
      <c r="H28" s="282">
        <f>Z2_MBA!D13</f>
        <v>2</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ht="16.5" x14ac:dyDescent="0.3">
      <c r="B37" s="242"/>
      <c r="C37" s="242"/>
      <c r="D37" s="242"/>
      <c r="E37" s="243"/>
      <c r="F37" s="243"/>
      <c r="G37" s="73"/>
      <c r="H37" s="73"/>
      <c r="I37" s="73"/>
      <c r="J37" s="73"/>
      <c r="K37" s="73"/>
      <c r="L37" s="73"/>
      <c r="M37" s="73"/>
      <c r="N37" s="73"/>
      <c r="O37" s="73"/>
      <c r="P37" s="73"/>
      <c r="Q37" s="73"/>
    </row>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72" customFormat="1" x14ac:dyDescent="0.25"/>
    <row r="146" s="72" customFormat="1" x14ac:dyDescent="0.25"/>
    <row r="147" s="72" customFormat="1" x14ac:dyDescent="0.25"/>
    <row r="148" s="72" customFormat="1" x14ac:dyDescent="0.25"/>
    <row r="149" s="72" customFormat="1" x14ac:dyDescent="0.25"/>
    <row r="150" s="72" customFormat="1" x14ac:dyDescent="0.25"/>
    <row r="151" s="72" customFormat="1" x14ac:dyDescent="0.25"/>
    <row r="152" s="72" customFormat="1" x14ac:dyDescent="0.25"/>
    <row r="153" s="72" customFormat="1" x14ac:dyDescent="0.25"/>
    <row r="154" s="72" customFormat="1" x14ac:dyDescent="0.25"/>
    <row r="155" s="72" customFormat="1" x14ac:dyDescent="0.25"/>
    <row r="156" s="72" customFormat="1" x14ac:dyDescent="0.25"/>
    <row r="157" s="72" customFormat="1" x14ac:dyDescent="0.25"/>
    <row r="158" s="72" customFormat="1" x14ac:dyDescent="0.25"/>
    <row r="159" s="72" customFormat="1" x14ac:dyDescent="0.25"/>
    <row r="160" s="72" customFormat="1" x14ac:dyDescent="0.25"/>
    <row r="161" s="72" customFormat="1" x14ac:dyDescent="0.25"/>
    <row r="162" s="72" customFormat="1" x14ac:dyDescent="0.25"/>
    <row r="163" s="72" customFormat="1" x14ac:dyDescent="0.25"/>
    <row r="164" s="72" customFormat="1" x14ac:dyDescent="0.25"/>
    <row r="165" s="72" customFormat="1" x14ac:dyDescent="0.25"/>
    <row r="166" s="72" customFormat="1" x14ac:dyDescent="0.25"/>
    <row r="167" s="72" customFormat="1" x14ac:dyDescent="0.25"/>
    <row r="168" s="72" customFormat="1" x14ac:dyDescent="0.25"/>
    <row r="169" s="72" customFormat="1" x14ac:dyDescent="0.25"/>
    <row r="170" s="72" customFormat="1" x14ac:dyDescent="0.25"/>
    <row r="171" s="72" customFormat="1" x14ac:dyDescent="0.25"/>
    <row r="172" s="72" customFormat="1" x14ac:dyDescent="0.25"/>
    <row r="173" s="72" customFormat="1" x14ac:dyDescent="0.25"/>
    <row r="174" s="72" customFormat="1" x14ac:dyDescent="0.25"/>
    <row r="175" s="72" customFormat="1" x14ac:dyDescent="0.25"/>
    <row r="176" s="72" customFormat="1" x14ac:dyDescent="0.25"/>
    <row r="177" spans="1:18" x14ac:dyDescent="0.25">
      <c r="A177" s="72"/>
      <c r="B177" s="72"/>
      <c r="C177" s="72"/>
      <c r="D177" s="72"/>
      <c r="E177" s="72"/>
      <c r="F177" s="72"/>
      <c r="G177" s="72"/>
      <c r="H177" s="72"/>
      <c r="I177" s="72"/>
      <c r="J177" s="72"/>
      <c r="K177" s="72"/>
      <c r="L177" s="72"/>
      <c r="M177" s="72"/>
      <c r="N177" s="72"/>
      <c r="O177" s="72"/>
      <c r="P177" s="72"/>
      <c r="Q177" s="72"/>
      <c r="R177" s="72"/>
    </row>
    <row r="178" spans="1:18" x14ac:dyDescent="0.25">
      <c r="A178" s="72"/>
      <c r="B178" s="72"/>
      <c r="C178" s="72"/>
      <c r="D178" s="72"/>
      <c r="E178" s="72"/>
      <c r="F178" s="72"/>
      <c r="G178" s="72"/>
      <c r="H178" s="72"/>
      <c r="I178" s="72"/>
      <c r="J178" s="72"/>
      <c r="K178" s="72"/>
      <c r="L178" s="72"/>
      <c r="M178" s="72"/>
      <c r="N178" s="72"/>
      <c r="O178" s="72"/>
      <c r="P178" s="72"/>
      <c r="Q178" s="72"/>
      <c r="R178" s="72"/>
    </row>
    <row r="179" spans="1:18" x14ac:dyDescent="0.25">
      <c r="A179" s="72"/>
      <c r="B179" s="72"/>
      <c r="C179" s="72"/>
      <c r="D179" s="72"/>
      <c r="E179" s="72"/>
      <c r="F179" s="72"/>
      <c r="G179" s="72"/>
      <c r="H179" s="72"/>
      <c r="I179" s="72"/>
      <c r="J179" s="72"/>
      <c r="K179" s="72"/>
      <c r="L179" s="72"/>
      <c r="M179" s="72"/>
      <c r="N179" s="72"/>
      <c r="O179" s="72"/>
      <c r="P179" s="72"/>
      <c r="Q179" s="72"/>
      <c r="R179" s="72"/>
    </row>
    <row r="180" spans="1:18" x14ac:dyDescent="0.25">
      <c r="A180" s="72"/>
      <c r="B180" s="72"/>
      <c r="C180" s="72"/>
      <c r="D180" s="72"/>
      <c r="E180" s="72"/>
      <c r="F180" s="72"/>
      <c r="G180" s="72"/>
      <c r="H180" s="72"/>
      <c r="I180" s="72"/>
      <c r="J180" s="72"/>
      <c r="K180" s="72"/>
      <c r="L180" s="72"/>
      <c r="M180" s="72"/>
      <c r="N180" s="72"/>
      <c r="O180" s="72"/>
      <c r="P180" s="72"/>
      <c r="Q180" s="72"/>
      <c r="R180" s="72"/>
    </row>
  </sheetData>
  <sheetProtection algorithmName="SHA-512" hashValue="tlXtmDWoTIYwUsGuaRoChJMwDqnK1hQL2u29wdH0+fnVya92MvvMaUCk6j/SArOlmvx5QSpupsaqJc0M+RxPlA==" saltValue="C632ut1TI2T0Ub7nyI2Y3w==" spinCount="100000" sheet="1" objects="1" scenarios="1"/>
  <mergeCells count="69">
    <mergeCell ref="K26:L26"/>
    <mergeCell ref="M26:N26"/>
    <mergeCell ref="O26:P26"/>
    <mergeCell ref="Q26:R26"/>
    <mergeCell ref="K27:N27"/>
    <mergeCell ref="O27:R27"/>
    <mergeCell ref="B27:D27"/>
    <mergeCell ref="F26:G26"/>
    <mergeCell ref="E27:G27"/>
    <mergeCell ref="E28:G28"/>
    <mergeCell ref="H26:I26"/>
    <mergeCell ref="H27:J27"/>
    <mergeCell ref="H28:J28"/>
    <mergeCell ref="A17:R17"/>
    <mergeCell ref="A12:R12"/>
    <mergeCell ref="A21:E21"/>
    <mergeCell ref="L21:R21"/>
    <mergeCell ref="F21:K21"/>
    <mergeCell ref="A16:R16"/>
    <mergeCell ref="A18:R18"/>
    <mergeCell ref="A19:R19"/>
    <mergeCell ref="A20:R20"/>
    <mergeCell ref="A15:R15"/>
    <mergeCell ref="A23:R23"/>
    <mergeCell ref="B37:D37"/>
    <mergeCell ref="E37:F37"/>
    <mergeCell ref="B34:D34"/>
    <mergeCell ref="E34:F34"/>
    <mergeCell ref="B35:D35"/>
    <mergeCell ref="E35:F35"/>
    <mergeCell ref="B36:D36"/>
    <mergeCell ref="E36:F36"/>
    <mergeCell ref="B32:Q32"/>
    <mergeCell ref="B33:D33"/>
    <mergeCell ref="E33:F33"/>
    <mergeCell ref="G33:I33"/>
    <mergeCell ref="A25:R25"/>
    <mergeCell ref="B26:C26"/>
    <mergeCell ref="B28:D28"/>
    <mergeCell ref="J33:L33"/>
    <mergeCell ref="M33:O33"/>
    <mergeCell ref="D30:E30"/>
    <mergeCell ref="G30:H30"/>
    <mergeCell ref="I30:J30"/>
    <mergeCell ref="L30:N30"/>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427ADF4A-8E74-4D50-83FB-69F3FA5EE010}">
      <formula1>STATUS</formula1>
    </dataValidation>
    <dataValidation type="textLength" allowBlank="1" showInputMessage="1" showErrorMessage="1" errorTitle="ilość znaków" error="treść powinna mieć pomiędzy 20 a 1100 znaków" sqref="A11:R11" xr:uid="{A16F27A1-52F5-43D3-B624-325FE3C61535}">
      <formula1>20</formula1>
      <formula2>1200</formula2>
    </dataValidation>
  </dataValidations>
  <hyperlinks>
    <hyperlink ref="F29" r:id="rId1" xr:uid="{53EC6DAA-77B6-4BE6-B2BB-00253C0832D2}"/>
    <hyperlink ref="C29" r:id="rId2" xr:uid="{A8331264-0976-4669-A0C7-D5B122B12A75}"/>
    <hyperlink ref="I29" r:id="rId3" xr:uid="{AEC57624-F944-4730-9017-A809EB86969C}"/>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theme="7"/>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Z2_MBA!B32</f>
        <v>Moduł Z2/6</v>
      </c>
      <c r="D3" s="209"/>
      <c r="E3" s="209"/>
      <c r="F3" s="210"/>
      <c r="G3" s="3"/>
      <c r="H3" s="3"/>
      <c r="I3" s="3"/>
      <c r="J3" s="3"/>
      <c r="K3" s="3"/>
      <c r="L3" s="4"/>
      <c r="M3" s="4"/>
      <c r="N3" s="4"/>
      <c r="O3" s="4"/>
      <c r="P3" s="4"/>
      <c r="Q3" s="4"/>
    </row>
    <row r="4" spans="1:19" s="150" customFormat="1" ht="39.75" customHeight="1" thickBot="1" x14ac:dyDescent="0.3">
      <c r="A4" s="207" t="s">
        <v>40</v>
      </c>
      <c r="B4" s="207"/>
      <c r="C4" s="197" t="str">
        <f>Z2_MBA!C32</f>
        <v>Moduł specjalnościowy (2) MBA</v>
      </c>
      <c r="D4" s="198"/>
      <c r="E4" s="198"/>
      <c r="F4" s="198"/>
      <c r="G4" s="198"/>
      <c r="H4" s="198"/>
      <c r="I4" s="198"/>
      <c r="J4" s="199"/>
      <c r="K4" s="202" t="s">
        <v>41</v>
      </c>
      <c r="L4" s="202"/>
      <c r="M4" s="111">
        <f>Z2_MBA!D32</f>
        <v>10</v>
      </c>
      <c r="N4" s="200" t="s">
        <v>42</v>
      </c>
      <c r="O4" s="201"/>
      <c r="P4" s="194" t="str">
        <f>Z2_MBA!F32</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2</v>
      </c>
      <c r="J6" s="7" t="s">
        <v>230</v>
      </c>
      <c r="K6" s="218" t="s">
        <v>47</v>
      </c>
      <c r="L6" s="218"/>
      <c r="M6" s="219" t="s">
        <v>48</v>
      </c>
      <c r="N6" s="219"/>
      <c r="O6" s="111" t="s">
        <v>49</v>
      </c>
      <c r="P6" s="220" t="s">
        <v>50</v>
      </c>
      <c r="Q6" s="221"/>
      <c r="R6" s="111">
        <f>Z2_MBA!G32</f>
        <v>58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395</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705</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706</v>
      </c>
      <c r="B22" s="655"/>
      <c r="C22" s="655"/>
      <c r="D22" s="655"/>
      <c r="E22" s="655"/>
      <c r="F22" s="655" t="s">
        <v>707</v>
      </c>
      <c r="G22" s="655"/>
      <c r="H22" s="655"/>
      <c r="I22" s="655"/>
      <c r="J22" s="655"/>
      <c r="K22" s="655"/>
      <c r="L22" s="655" t="s">
        <v>708</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Z2_MBA!B32</f>
        <v>Moduł Z2/6</v>
      </c>
      <c r="C26" s="249"/>
      <c r="D26" s="33" t="str">
        <f>Z2_MBA!B33</f>
        <v>Kurs 6.1.</v>
      </c>
      <c r="E26" s="71" t="str">
        <f>Z2_MBA!B32</f>
        <v>Moduł Z2/6</v>
      </c>
      <c r="F26" s="269" t="str">
        <f>Z2_MBA!B34</f>
        <v>Kurs 6.2.</v>
      </c>
      <c r="G26" s="270"/>
      <c r="H26" s="277" t="str">
        <f>Z2_MBA!B32</f>
        <v>Moduł Z2/6</v>
      </c>
      <c r="I26" s="278"/>
      <c r="J26" s="34" t="str">
        <f>Z2_MBA!B35</f>
        <v>Kurs 6.3.</v>
      </c>
      <c r="K26" s="285"/>
      <c r="L26" s="286"/>
      <c r="M26" s="285"/>
      <c r="N26" s="286"/>
      <c r="O26" s="287"/>
      <c r="P26" s="288"/>
      <c r="Q26" s="287"/>
      <c r="R26" s="289"/>
    </row>
    <row r="27" spans="1:19" s="72" customFormat="1" ht="59.25" customHeight="1" x14ac:dyDescent="0.25">
      <c r="A27" s="99" t="s">
        <v>56</v>
      </c>
      <c r="B27" s="530" t="str">
        <f>Z2_MBA!C33</f>
        <v>Logistyka i zarządzanie łańcuchem dostaw</v>
      </c>
      <c r="C27" s="531"/>
      <c r="D27" s="532"/>
      <c r="E27" s="533" t="str">
        <f>Z2_MBA!C34</f>
        <v>Zachowania organizacji</v>
      </c>
      <c r="F27" s="534"/>
      <c r="G27" s="535"/>
      <c r="H27" s="536" t="str">
        <f>Z2_MBA!C35</f>
        <v>Optymalizacja decyzji menadżerskich</v>
      </c>
      <c r="I27" s="537"/>
      <c r="J27" s="538"/>
      <c r="K27" s="539"/>
      <c r="L27" s="540"/>
      <c r="M27" s="540"/>
      <c r="N27" s="541"/>
      <c r="O27" s="542"/>
      <c r="P27" s="543"/>
      <c r="Q27" s="543"/>
      <c r="R27" s="544"/>
    </row>
    <row r="28" spans="1:19" s="72" customFormat="1" ht="30" customHeight="1" thickBot="1" x14ac:dyDescent="0.3">
      <c r="A28" s="39" t="s">
        <v>57</v>
      </c>
      <c r="B28" s="250">
        <f>Z2_MBA!D33</f>
        <v>3</v>
      </c>
      <c r="C28" s="251"/>
      <c r="D28" s="252"/>
      <c r="E28" s="274">
        <f>Z2_MBA!D34</f>
        <v>5</v>
      </c>
      <c r="F28" s="275"/>
      <c r="G28" s="276"/>
      <c r="H28" s="282">
        <f>Z2_MBA!D35</f>
        <v>2</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ht="16.5" x14ac:dyDescent="0.3">
      <c r="B37" s="242"/>
      <c r="C37" s="242"/>
      <c r="D37" s="242"/>
      <c r="E37" s="243"/>
      <c r="F37" s="243"/>
      <c r="G37" s="73"/>
      <c r="H37" s="73"/>
      <c r="I37" s="73"/>
      <c r="J37" s="73"/>
      <c r="K37" s="73"/>
      <c r="L37" s="73"/>
      <c r="M37" s="73"/>
      <c r="N37" s="73"/>
      <c r="O37" s="73"/>
      <c r="P37" s="73"/>
      <c r="Q37" s="73"/>
    </row>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pans="1:18" s="72" customFormat="1" x14ac:dyDescent="0.25"/>
    <row r="82" spans="1:18" s="72" customFormat="1" x14ac:dyDescent="0.25"/>
    <row r="83" spans="1:18" s="72" customFormat="1" x14ac:dyDescent="0.25"/>
    <row r="84" spans="1:18" s="72" customFormat="1" x14ac:dyDescent="0.25"/>
    <row r="85" spans="1:18" s="72" customFormat="1" x14ac:dyDescent="0.25"/>
    <row r="86" spans="1:18" s="72" customFormat="1" x14ac:dyDescent="0.25"/>
    <row r="87" spans="1:18" s="72" customFormat="1" x14ac:dyDescent="0.25"/>
    <row r="88" spans="1:18" s="72" customFormat="1" x14ac:dyDescent="0.25"/>
    <row r="89" spans="1:18" s="72" customFormat="1" x14ac:dyDescent="0.25"/>
    <row r="90" spans="1:18" s="72" customFormat="1" x14ac:dyDescent="0.25"/>
    <row r="91" spans="1:18" s="72" customFormat="1" x14ac:dyDescent="0.25"/>
    <row r="92" spans="1:18" s="72" customFormat="1" x14ac:dyDescent="0.25"/>
    <row r="93" spans="1:18" s="72" customFormat="1" x14ac:dyDescent="0.25"/>
    <row r="94" spans="1:18" s="72" customFormat="1" x14ac:dyDescent="0.25"/>
    <row r="95" spans="1:18" x14ac:dyDescent="0.25">
      <c r="A95" s="72"/>
      <c r="B95" s="72"/>
      <c r="C95" s="72"/>
      <c r="D95" s="72"/>
      <c r="E95" s="72"/>
      <c r="F95" s="72"/>
      <c r="G95" s="72"/>
      <c r="H95" s="72"/>
      <c r="I95" s="72"/>
      <c r="J95" s="72"/>
      <c r="K95" s="72"/>
      <c r="L95" s="72"/>
      <c r="M95" s="72"/>
      <c r="N95" s="72"/>
      <c r="O95" s="72"/>
      <c r="P95" s="72"/>
      <c r="Q95" s="72"/>
      <c r="R95" s="72"/>
    </row>
    <row r="96" spans="1:18" x14ac:dyDescent="0.25">
      <c r="A96" s="72"/>
      <c r="B96" s="72"/>
      <c r="C96" s="72"/>
      <c r="D96" s="72"/>
      <c r="E96" s="72"/>
      <c r="F96" s="72"/>
      <c r="G96" s="72"/>
      <c r="H96" s="72"/>
      <c r="I96" s="72"/>
      <c r="J96" s="72"/>
      <c r="K96" s="72"/>
      <c r="L96" s="72"/>
      <c r="M96" s="72"/>
      <c r="N96" s="72"/>
      <c r="O96" s="72"/>
      <c r="P96" s="72"/>
      <c r="Q96" s="72"/>
      <c r="R96" s="72"/>
    </row>
    <row r="97" spans="1:18" x14ac:dyDescent="0.25">
      <c r="A97" s="72"/>
      <c r="B97" s="72"/>
      <c r="C97" s="72"/>
      <c r="D97" s="72"/>
      <c r="E97" s="72"/>
      <c r="F97" s="72"/>
      <c r="G97" s="72"/>
      <c r="H97" s="72"/>
      <c r="I97" s="72"/>
      <c r="J97" s="72"/>
      <c r="K97" s="72"/>
      <c r="L97" s="72"/>
      <c r="M97" s="72"/>
      <c r="N97" s="72"/>
      <c r="O97" s="72"/>
      <c r="P97" s="72"/>
      <c r="Q97" s="72"/>
      <c r="R97" s="72"/>
    </row>
    <row r="98" spans="1:18" x14ac:dyDescent="0.25">
      <c r="A98" s="72"/>
      <c r="B98" s="72"/>
      <c r="C98" s="72"/>
      <c r="D98" s="72"/>
      <c r="E98" s="72"/>
      <c r="F98" s="72"/>
      <c r="G98" s="72"/>
      <c r="H98" s="72"/>
      <c r="I98" s="72"/>
      <c r="J98" s="72"/>
      <c r="K98" s="72"/>
      <c r="L98" s="72"/>
      <c r="M98" s="72"/>
      <c r="N98" s="72"/>
      <c r="O98" s="72"/>
      <c r="P98" s="72"/>
      <c r="Q98" s="72"/>
      <c r="R98" s="72"/>
    </row>
  </sheetData>
  <sheetProtection algorithmName="SHA-512" hashValue="T7i0DP/N++nlNXuwV5cX2jLuzUdgVmLQIeldn81uwcV3e5sTL1bZu7I7eXfu+fB9eR3BUZeg7QNKA7wZ5f7BHg==" saltValue="RUq4LlmTjR0M49a3yznk1g=="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87FC9A9E-C2D8-4230-A7B9-5E892B3DEDE1}">
      <formula1>20</formula1>
      <formula2>1200</formula2>
    </dataValidation>
    <dataValidation type="list" allowBlank="1" showInputMessage="1" showErrorMessage="1" sqref="K6:L6" xr:uid="{EB2811D1-6E7D-466B-93E8-1781C2FC658A}">
      <formula1>STATUS</formula1>
    </dataValidation>
  </dataValidations>
  <hyperlinks>
    <hyperlink ref="F29" r:id="rId1" xr:uid="{ED845DBC-4CBF-4B95-9BD0-94D27B99DA51}"/>
    <hyperlink ref="C29" r:id="rId2" xr:uid="{AA0F74AE-8167-4431-AEBE-F0E94B12E4FE}"/>
    <hyperlink ref="I29" r:id="rId3" xr:uid="{DCCF4F46-10C0-45F9-9307-ECB25DAEF69C}"/>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Z2_MBA!B32</f>
        <v>Moduł Z2/6</v>
      </c>
      <c r="B3" s="399"/>
      <c r="C3" s="399"/>
      <c r="D3" s="403" t="str">
        <f>Z2_MBA!C32</f>
        <v>Moduł specjalnościowy (2) MBA</v>
      </c>
      <c r="E3" s="404"/>
      <c r="F3" s="404"/>
      <c r="G3" s="404"/>
      <c r="H3" s="404"/>
      <c r="I3" s="405"/>
      <c r="J3" s="3"/>
      <c r="K3" s="3"/>
      <c r="L3" s="4"/>
      <c r="M3" s="4"/>
      <c r="N3" s="4"/>
      <c r="O3" s="4"/>
      <c r="P3" s="4"/>
      <c r="Q3" s="4"/>
      <c r="R3" s="4"/>
    </row>
    <row r="4" spans="1:19" ht="18.75" thickBot="1" x14ac:dyDescent="0.3">
      <c r="A4" s="297" t="s">
        <v>55</v>
      </c>
      <c r="B4" s="297"/>
      <c r="C4" s="297"/>
      <c r="D4" s="400" t="str">
        <f>Z2_MBA!B33</f>
        <v>Kurs 6.1.</v>
      </c>
      <c r="E4" s="401"/>
      <c r="F4" s="401"/>
      <c r="G4" s="401"/>
      <c r="H4" s="401"/>
      <c r="I4" s="402"/>
      <c r="J4" s="3"/>
      <c r="K4" s="3"/>
      <c r="L4" s="4"/>
      <c r="M4" s="4"/>
      <c r="N4" s="4"/>
      <c r="O4" s="4"/>
      <c r="P4" s="4"/>
      <c r="Q4" s="4"/>
      <c r="R4" s="4"/>
    </row>
    <row r="5" spans="1:19" ht="23.25" thickBot="1" x14ac:dyDescent="0.3">
      <c r="A5" s="298" t="s">
        <v>56</v>
      </c>
      <c r="B5" s="298"/>
      <c r="C5" s="298"/>
      <c r="D5" s="299" t="str">
        <f>Z2_MBA!C33</f>
        <v>Logistyka i zarządzanie łańcuchem dostaw</v>
      </c>
      <c r="E5" s="299"/>
      <c r="F5" s="299"/>
      <c r="G5" s="299"/>
      <c r="H5" s="299"/>
      <c r="I5" s="299"/>
      <c r="J5" s="299"/>
      <c r="K5" s="299"/>
      <c r="L5" s="300" t="s">
        <v>41</v>
      </c>
      <c r="M5" s="300"/>
      <c r="N5" s="77">
        <f>Z2_MBA!D33</f>
        <v>3</v>
      </c>
      <c r="O5" s="300" t="s">
        <v>42</v>
      </c>
      <c r="P5" s="300"/>
      <c r="Q5" s="301" t="str">
        <f>Z2_MBA!F32</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(6)'!G6</f>
        <v>I</v>
      </c>
      <c r="H7" s="110" t="s">
        <v>46</v>
      </c>
      <c r="I7" s="40">
        <f>'M (6)'!I6</f>
        <v>2</v>
      </c>
      <c r="J7" s="220" t="s">
        <v>229</v>
      </c>
      <c r="K7" s="221"/>
      <c r="L7" s="407" t="s">
        <v>47</v>
      </c>
      <c r="M7" s="408"/>
      <c r="N7" s="7" t="s">
        <v>48</v>
      </c>
      <c r="O7" s="321" t="s">
        <v>49</v>
      </c>
      <c r="P7" s="321"/>
      <c r="Q7" s="322" t="s">
        <v>50</v>
      </c>
      <c r="R7" s="322"/>
      <c r="S7" s="78">
        <f>Z2_MBA!G33</f>
        <v>18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516</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153</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157</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161</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709</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153</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161</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710</v>
      </c>
      <c r="C24" s="467"/>
      <c r="D24" s="467"/>
      <c r="E24" s="467"/>
      <c r="F24" s="467"/>
      <c r="G24" s="467"/>
      <c r="H24" s="467"/>
      <c r="I24" s="467"/>
      <c r="J24" s="467"/>
      <c r="K24" s="467"/>
      <c r="L24" s="467"/>
      <c r="M24" s="468"/>
      <c r="N24" s="475" t="s">
        <v>147</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153</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t="s">
        <v>161</v>
      </c>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711</v>
      </c>
      <c r="C29" s="467"/>
      <c r="D29" s="467"/>
      <c r="E29" s="467"/>
      <c r="F29" s="467"/>
      <c r="G29" s="467"/>
      <c r="H29" s="467"/>
      <c r="I29" s="467"/>
      <c r="J29" s="467"/>
      <c r="K29" s="467"/>
      <c r="L29" s="467"/>
      <c r="M29" s="468"/>
      <c r="N29" s="475" t="s">
        <v>147</v>
      </c>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t="s">
        <v>153</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t="s">
        <v>156</v>
      </c>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712</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166</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t="s">
        <v>167</v>
      </c>
      <c r="O38" s="521"/>
      <c r="P38" s="521"/>
      <c r="Q38" s="521"/>
      <c r="R38" s="521"/>
      <c r="S38" s="522"/>
    </row>
    <row r="39" spans="1:19" ht="15" customHeight="1" x14ac:dyDescent="0.25">
      <c r="A39" s="309"/>
      <c r="B39" s="466" t="s">
        <v>713</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164</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165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166</v>
      </c>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t="s">
        <v>174</v>
      </c>
      <c r="O43" s="521"/>
      <c r="P43" s="521"/>
      <c r="Q43" s="521"/>
      <c r="R43" s="521"/>
      <c r="S43" s="522"/>
    </row>
    <row r="44" spans="1:19" ht="15" customHeight="1" x14ac:dyDescent="0.25">
      <c r="A44" s="309"/>
      <c r="B44" s="466" t="s">
        <v>714</v>
      </c>
      <c r="C44" s="467"/>
      <c r="D44" s="467"/>
      <c r="E44" s="467"/>
      <c r="F44" s="467"/>
      <c r="G44" s="467"/>
      <c r="H44" s="467"/>
      <c r="I44" s="467"/>
      <c r="J44" s="467"/>
      <c r="K44" s="467"/>
      <c r="L44" s="467"/>
      <c r="M44" s="468"/>
      <c r="N44" s="475" t="s">
        <v>163</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164</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174</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t="s">
        <v>177</v>
      </c>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t="s">
        <v>179</v>
      </c>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715</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184</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185</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t="s">
        <v>394</v>
      </c>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716</v>
      </c>
      <c r="C59" s="467"/>
      <c r="D59" s="467"/>
      <c r="E59" s="467"/>
      <c r="F59" s="467"/>
      <c r="G59" s="467"/>
      <c r="H59" s="467"/>
      <c r="I59" s="467"/>
      <c r="J59" s="467"/>
      <c r="K59" s="467"/>
      <c r="L59" s="467"/>
      <c r="M59" s="468"/>
      <c r="N59" s="475" t="s">
        <v>184</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185</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186</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t="s">
        <v>394</v>
      </c>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717</v>
      </c>
      <c r="C64" s="467"/>
      <c r="D64" s="467"/>
      <c r="E64" s="467"/>
      <c r="F64" s="467"/>
      <c r="G64" s="467"/>
      <c r="H64" s="467"/>
      <c r="I64" s="467"/>
      <c r="J64" s="467"/>
      <c r="K64" s="467"/>
      <c r="L64" s="467"/>
      <c r="M64" s="468"/>
      <c r="N64" s="475" t="s">
        <v>184</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185</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187</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Z2_MBA!G33</f>
        <v>18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18</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4</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v>6</v>
      </c>
      <c r="H74" s="420"/>
      <c r="I74" s="421"/>
      <c r="J74" s="390"/>
      <c r="K74" s="432"/>
      <c r="L74" s="416" t="s">
        <v>97</v>
      </c>
      <c r="M74" s="417"/>
      <c r="N74" s="417"/>
      <c r="O74" s="417"/>
      <c r="P74" s="417"/>
      <c r="Q74" s="417"/>
      <c r="R74" s="417"/>
      <c r="S74" s="418"/>
    </row>
    <row r="75" spans="1:19" ht="15" customHeight="1" x14ac:dyDescent="0.25">
      <c r="A75" s="303"/>
      <c r="B75" s="392" t="s">
        <v>71</v>
      </c>
      <c r="C75" s="393"/>
      <c r="D75" s="393"/>
      <c r="E75" s="393"/>
      <c r="F75" s="394"/>
      <c r="G75" s="419">
        <v>4</v>
      </c>
      <c r="H75" s="420"/>
      <c r="I75" s="421"/>
      <c r="J75" s="390"/>
      <c r="K75" s="432"/>
      <c r="L75" s="416" t="s">
        <v>100</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103</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t="s">
        <v>124</v>
      </c>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v>4</v>
      </c>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99</v>
      </c>
      <c r="M83" s="417"/>
      <c r="N83" s="417"/>
      <c r="O83" s="417"/>
      <c r="P83" s="417"/>
      <c r="Q83" s="417"/>
      <c r="R83" s="417"/>
      <c r="S83" s="418"/>
    </row>
    <row r="84" spans="1:19" ht="15" customHeight="1" x14ac:dyDescent="0.25">
      <c r="A84" s="303"/>
      <c r="B84" s="449" t="s">
        <v>80</v>
      </c>
      <c r="C84" s="450"/>
      <c r="D84" s="450"/>
      <c r="E84" s="450"/>
      <c r="F84" s="451"/>
      <c r="G84" s="446">
        <f>Z2_MBA!H33</f>
        <v>57</v>
      </c>
      <c r="H84" s="447"/>
      <c r="I84" s="448"/>
      <c r="J84" s="390"/>
      <c r="K84" s="432"/>
      <c r="L84" s="416" t="s">
        <v>102</v>
      </c>
      <c r="M84" s="417"/>
      <c r="N84" s="417"/>
      <c r="O84" s="417"/>
      <c r="P84" s="417"/>
      <c r="Q84" s="417"/>
      <c r="R84" s="417"/>
      <c r="S84" s="41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Z2_MBA!E33</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50</v>
      </c>
      <c r="G90" s="359"/>
      <c r="H90" s="359"/>
      <c r="I90" s="360"/>
      <c r="J90" s="333"/>
      <c r="K90" s="346"/>
      <c r="L90" s="337" t="s">
        <v>232</v>
      </c>
      <c r="M90" s="338"/>
      <c r="N90" s="338"/>
      <c r="O90" s="338"/>
      <c r="P90" s="338"/>
      <c r="Q90" s="338"/>
      <c r="R90" s="338"/>
      <c r="S90" s="339"/>
    </row>
    <row r="91" spans="1:19" ht="15" customHeight="1" x14ac:dyDescent="0.25">
      <c r="A91" s="329"/>
      <c r="B91" s="355" t="s">
        <v>94</v>
      </c>
      <c r="C91" s="356"/>
      <c r="D91" s="356"/>
      <c r="E91" s="357"/>
      <c r="F91" s="358">
        <v>40</v>
      </c>
      <c r="G91" s="359"/>
      <c r="H91" s="359"/>
      <c r="I91" s="360"/>
      <c r="J91" s="333"/>
      <c r="K91" s="346"/>
      <c r="L91" s="337" t="s">
        <v>86</v>
      </c>
      <c r="M91" s="338"/>
      <c r="N91" s="338"/>
      <c r="O91" s="338"/>
      <c r="P91" s="338"/>
      <c r="Q91" s="338"/>
      <c r="R91" s="338"/>
      <c r="S91" s="339"/>
    </row>
    <row r="92" spans="1:19" ht="15" customHeight="1" x14ac:dyDescent="0.25">
      <c r="A92" s="329"/>
      <c r="B92" s="355" t="s">
        <v>101</v>
      </c>
      <c r="C92" s="356"/>
      <c r="D92" s="356"/>
      <c r="E92" s="357"/>
      <c r="F92" s="358">
        <v>10</v>
      </c>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12.25" customHeight="1" x14ac:dyDescent="0.25">
      <c r="A98" s="395"/>
      <c r="B98" s="364" t="s">
        <v>718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1.5" customHeight="1" x14ac:dyDescent="0.25">
      <c r="A100" s="395"/>
      <c r="B100" s="364" t="s">
        <v>720</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78.75" customHeight="1" x14ac:dyDescent="0.25">
      <c r="A102" s="395"/>
      <c r="B102" s="364" t="s">
        <v>719</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TNxxEET5rT7GY7OA8/IOOVXdM0yoA/ktmx6Dd6DzHnuJMg7o4AhVQftEEYy9SAhacFqXSoJgFxFebJZLoWb2g==" saltValue="Y7MpQkJNWPcGR9hDuDb7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E1A818C-5302-42D8-B720-79F6419F0AEF}">
      <formula1>ZAL</formula1>
    </dataValidation>
    <dataValidation type="list" allowBlank="1" showInputMessage="1" showErrorMessage="1" sqref="L7" xr:uid="{0A2F686A-DDDF-4A5A-B969-DCED1B4925E6}">
      <formula1>STATUS</formula1>
    </dataValidation>
    <dataValidation type="list" allowBlank="1" showInputMessage="1" showErrorMessage="1" sqref="L72:L79" xr:uid="{0D388D15-1523-48F2-AF2D-30BA7C02D7BD}">
      <formula1>METODY</formula1>
    </dataValidation>
    <dataValidation type="list" allowBlank="1" showInputMessage="1" showErrorMessage="1" sqref="L81:L85" xr:uid="{84BF536A-6677-4EF9-B9F1-E0530F7335B0}">
      <formula1>PRAC_STUD</formula1>
    </dataValidation>
    <dataValidation type="list" allowBlank="1" showInputMessage="1" showErrorMessage="1" sqref="N14:S33" xr:uid="{DAEAD4C9-AB83-4150-9B6E-3411771B93B3}">
      <formula1>KEW_Z2</formula1>
    </dataValidation>
    <dataValidation type="list" allowBlank="1" showInputMessage="1" showErrorMessage="1" sqref="N34:S53" xr:uid="{64381CF1-975C-4653-8249-4418FEE44B30}">
      <formula1>KEU_Z2</formula1>
    </dataValidation>
    <dataValidation type="list" allowBlank="1" showInputMessage="1" showErrorMessage="1" sqref="N54:S68" xr:uid="{DAC09236-459B-487E-AE15-137761BEEC60}">
      <formula1>KEK_Z2</formula1>
    </dataValidation>
  </dataValidations>
  <hyperlinks>
    <hyperlink ref="O13" r:id="rId1" xr:uid="{FC12938A-C23F-42BB-BDF1-371D157A2562}"/>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Z2_MBA!B32</f>
        <v>Moduł Z2/6</v>
      </c>
      <c r="B3" s="399"/>
      <c r="C3" s="399"/>
      <c r="D3" s="403" t="str">
        <f>Z2_MBA!C32</f>
        <v>Moduł specjalnościowy (2) MBA</v>
      </c>
      <c r="E3" s="404"/>
      <c r="F3" s="404"/>
      <c r="G3" s="404"/>
      <c r="H3" s="404"/>
      <c r="I3" s="405"/>
      <c r="J3" s="3"/>
      <c r="K3" s="3"/>
      <c r="L3" s="4"/>
      <c r="M3" s="4"/>
      <c r="N3" s="4"/>
      <c r="O3" s="4"/>
      <c r="P3" s="4"/>
      <c r="Q3" s="4"/>
      <c r="R3" s="4"/>
    </row>
    <row r="4" spans="1:19" ht="18.75" thickBot="1" x14ac:dyDescent="0.3">
      <c r="A4" s="297" t="s">
        <v>55</v>
      </c>
      <c r="B4" s="297"/>
      <c r="C4" s="297"/>
      <c r="D4" s="400" t="str">
        <f>Z2_MBA!B34</f>
        <v>Kurs 6.2.</v>
      </c>
      <c r="E4" s="401"/>
      <c r="F4" s="401"/>
      <c r="G4" s="401"/>
      <c r="H4" s="401"/>
      <c r="I4" s="402"/>
      <c r="J4" s="3"/>
      <c r="K4" s="3"/>
      <c r="L4" s="4"/>
      <c r="M4" s="4"/>
      <c r="N4" s="4"/>
      <c r="O4" s="4"/>
      <c r="P4" s="4"/>
      <c r="Q4" s="4"/>
      <c r="R4" s="4"/>
    </row>
    <row r="5" spans="1:19" ht="23.25" thickBot="1" x14ac:dyDescent="0.3">
      <c r="A5" s="298" t="s">
        <v>56</v>
      </c>
      <c r="B5" s="298"/>
      <c r="C5" s="298"/>
      <c r="D5" s="299" t="str">
        <f>Z2_MBA!C34</f>
        <v>Zachowania organizacji</v>
      </c>
      <c r="E5" s="299"/>
      <c r="F5" s="299"/>
      <c r="G5" s="299"/>
      <c r="H5" s="299"/>
      <c r="I5" s="299"/>
      <c r="J5" s="299"/>
      <c r="K5" s="299"/>
      <c r="L5" s="300" t="s">
        <v>41</v>
      </c>
      <c r="M5" s="300"/>
      <c r="N5" s="77">
        <f>Z2_MBA!D34</f>
        <v>5</v>
      </c>
      <c r="O5" s="300" t="s">
        <v>42</v>
      </c>
      <c r="P5" s="300"/>
      <c r="Q5" s="301" t="str">
        <f>Z2_MBA!F32</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(6)'!G6</f>
        <v>I</v>
      </c>
      <c r="H7" s="110" t="s">
        <v>46</v>
      </c>
      <c r="I7" s="40">
        <f>'M (6)'!I6</f>
        <v>2</v>
      </c>
      <c r="J7" s="220" t="s">
        <v>229</v>
      </c>
      <c r="K7" s="221"/>
      <c r="L7" s="407" t="s">
        <v>47</v>
      </c>
      <c r="M7" s="408"/>
      <c r="N7" s="7" t="s">
        <v>48</v>
      </c>
      <c r="O7" s="321" t="s">
        <v>49</v>
      </c>
      <c r="P7" s="321"/>
      <c r="Q7" s="322" t="s">
        <v>50</v>
      </c>
      <c r="R7" s="322"/>
      <c r="S7" s="78">
        <f>Z2_MBA!G34</f>
        <v>28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721</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153</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155</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161</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722</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153</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155</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t="s">
        <v>161</v>
      </c>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723</v>
      </c>
      <c r="C24" s="467"/>
      <c r="D24" s="467"/>
      <c r="E24" s="467"/>
      <c r="F24" s="467"/>
      <c r="G24" s="467"/>
      <c r="H24" s="467"/>
      <c r="I24" s="467"/>
      <c r="J24" s="467"/>
      <c r="K24" s="467"/>
      <c r="L24" s="467"/>
      <c r="M24" s="468"/>
      <c r="N24" s="475" t="s">
        <v>147</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153</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t="s">
        <v>155</v>
      </c>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t="s">
        <v>161</v>
      </c>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724</v>
      </c>
      <c r="C29" s="467"/>
      <c r="D29" s="467"/>
      <c r="E29" s="467"/>
      <c r="F29" s="467"/>
      <c r="G29" s="467"/>
      <c r="H29" s="467"/>
      <c r="I29" s="467"/>
      <c r="J29" s="467"/>
      <c r="K29" s="467"/>
      <c r="L29" s="467"/>
      <c r="M29" s="468"/>
      <c r="N29" s="475" t="s">
        <v>147</v>
      </c>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t="s">
        <v>153</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t="s">
        <v>155</v>
      </c>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t="s">
        <v>161</v>
      </c>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725</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175</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726</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164</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165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175</v>
      </c>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727</v>
      </c>
      <c r="C44" s="467"/>
      <c r="D44" s="467"/>
      <c r="E44" s="467"/>
      <c r="F44" s="467"/>
      <c r="G44" s="467"/>
      <c r="H44" s="467"/>
      <c r="I44" s="467"/>
      <c r="J44" s="467"/>
      <c r="K44" s="467"/>
      <c r="L44" s="467"/>
      <c r="M44" s="468"/>
      <c r="N44" s="475" t="s">
        <v>163</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164</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165</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t="s">
        <v>175</v>
      </c>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customHeight="1" x14ac:dyDescent="0.25">
      <c r="A49" s="309"/>
      <c r="B49" s="466" t="s">
        <v>728</v>
      </c>
      <c r="C49" s="467"/>
      <c r="D49" s="467"/>
      <c r="E49" s="467"/>
      <c r="F49" s="467"/>
      <c r="G49" s="467"/>
      <c r="H49" s="467"/>
      <c r="I49" s="467"/>
      <c r="J49" s="467"/>
      <c r="K49" s="467"/>
      <c r="L49" s="467"/>
      <c r="M49" s="468"/>
      <c r="N49" s="475" t="s">
        <v>163</v>
      </c>
      <c r="O49" s="476"/>
      <c r="P49" s="476"/>
      <c r="Q49" s="476"/>
      <c r="R49" s="476"/>
      <c r="S49" s="477"/>
    </row>
    <row r="50" spans="1:19" ht="15" customHeight="1" x14ac:dyDescent="0.25">
      <c r="A50" s="309"/>
      <c r="B50" s="469"/>
      <c r="C50" s="470"/>
      <c r="D50" s="470"/>
      <c r="E50" s="470"/>
      <c r="F50" s="470"/>
      <c r="G50" s="470"/>
      <c r="H50" s="470"/>
      <c r="I50" s="470"/>
      <c r="J50" s="470"/>
      <c r="K50" s="470"/>
      <c r="L50" s="470"/>
      <c r="M50" s="471"/>
      <c r="N50" s="478" t="s">
        <v>164</v>
      </c>
      <c r="O50" s="479"/>
      <c r="P50" s="479"/>
      <c r="Q50" s="479"/>
      <c r="R50" s="479"/>
      <c r="S50" s="480"/>
    </row>
    <row r="51" spans="1:19" ht="15" customHeight="1" x14ac:dyDescent="0.25">
      <c r="A51" s="309"/>
      <c r="B51" s="469"/>
      <c r="C51" s="470"/>
      <c r="D51" s="470"/>
      <c r="E51" s="470"/>
      <c r="F51" s="470"/>
      <c r="G51" s="470"/>
      <c r="H51" s="470"/>
      <c r="I51" s="470"/>
      <c r="J51" s="470"/>
      <c r="K51" s="470"/>
      <c r="L51" s="470"/>
      <c r="M51" s="471"/>
      <c r="N51" s="478" t="s">
        <v>165</v>
      </c>
      <c r="O51" s="479"/>
      <c r="P51" s="479"/>
      <c r="Q51" s="479"/>
      <c r="R51" s="479"/>
      <c r="S51" s="480"/>
    </row>
    <row r="52" spans="1:19" ht="15" customHeight="1" x14ac:dyDescent="0.25">
      <c r="A52" s="309"/>
      <c r="B52" s="469"/>
      <c r="C52" s="470"/>
      <c r="D52" s="470"/>
      <c r="E52" s="470"/>
      <c r="F52" s="470"/>
      <c r="G52" s="470"/>
      <c r="H52" s="470"/>
      <c r="I52" s="470"/>
      <c r="J52" s="470"/>
      <c r="K52" s="470"/>
      <c r="L52" s="470"/>
      <c r="M52" s="471"/>
      <c r="N52" s="478" t="s">
        <v>175</v>
      </c>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729</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185</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186</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t="s">
        <v>188</v>
      </c>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730</v>
      </c>
      <c r="C59" s="467"/>
      <c r="D59" s="467"/>
      <c r="E59" s="467"/>
      <c r="F59" s="467"/>
      <c r="G59" s="467"/>
      <c r="H59" s="467"/>
      <c r="I59" s="467"/>
      <c r="J59" s="467"/>
      <c r="K59" s="467"/>
      <c r="L59" s="467"/>
      <c r="M59" s="468"/>
      <c r="N59" s="475" t="s">
        <v>183</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185</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186</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t="s">
        <v>188</v>
      </c>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731</v>
      </c>
      <c r="C64" s="467"/>
      <c r="D64" s="467"/>
      <c r="E64" s="467"/>
      <c r="F64" s="467"/>
      <c r="G64" s="467"/>
      <c r="H64" s="467"/>
      <c r="I64" s="467"/>
      <c r="J64" s="467"/>
      <c r="K64" s="467"/>
      <c r="L64" s="467"/>
      <c r="M64" s="468"/>
      <c r="N64" s="478" t="s">
        <v>185</v>
      </c>
      <c r="O64" s="479"/>
      <c r="P64" s="479"/>
      <c r="Q64" s="479"/>
      <c r="R64" s="479"/>
      <c r="S64" s="528"/>
    </row>
    <row r="65" spans="1:19" ht="15" customHeight="1" x14ac:dyDescent="0.25">
      <c r="A65" s="303"/>
      <c r="B65" s="469"/>
      <c r="C65" s="470"/>
      <c r="D65" s="470"/>
      <c r="E65" s="470"/>
      <c r="F65" s="470"/>
      <c r="G65" s="470"/>
      <c r="H65" s="470"/>
      <c r="I65" s="470"/>
      <c r="J65" s="470"/>
      <c r="K65" s="470"/>
      <c r="L65" s="470"/>
      <c r="M65" s="471"/>
      <c r="N65" s="478" t="s">
        <v>186</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188</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Z2_MBA!G34</f>
        <v>28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28</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6</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v>10</v>
      </c>
      <c r="H74" s="420"/>
      <c r="I74" s="421"/>
      <c r="J74" s="390"/>
      <c r="K74" s="432"/>
      <c r="L74" s="416" t="s">
        <v>97</v>
      </c>
      <c r="M74" s="417"/>
      <c r="N74" s="417"/>
      <c r="O74" s="417"/>
      <c r="P74" s="417"/>
      <c r="Q74" s="417"/>
      <c r="R74" s="417"/>
      <c r="S74" s="418"/>
    </row>
    <row r="75" spans="1:19" ht="15" customHeight="1" x14ac:dyDescent="0.25">
      <c r="A75" s="303"/>
      <c r="B75" s="392" t="s">
        <v>71</v>
      </c>
      <c r="C75" s="393"/>
      <c r="D75" s="393"/>
      <c r="E75" s="393"/>
      <c r="F75" s="394"/>
      <c r="G75" s="419">
        <v>6</v>
      </c>
      <c r="H75" s="420"/>
      <c r="I75" s="421"/>
      <c r="J75" s="390"/>
      <c r="K75" s="432"/>
      <c r="L75" s="416" t="s">
        <v>100</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103</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t="s">
        <v>107</v>
      </c>
      <c r="M77" s="417"/>
      <c r="N77" s="417"/>
      <c r="O77" s="417"/>
      <c r="P77" s="417"/>
      <c r="Q77" s="417"/>
      <c r="R77" s="417"/>
      <c r="S77" s="418"/>
    </row>
    <row r="78" spans="1:19" ht="15" customHeight="1" x14ac:dyDescent="0.25">
      <c r="A78" s="303"/>
      <c r="B78" s="392" t="s">
        <v>74</v>
      </c>
      <c r="C78" s="393"/>
      <c r="D78" s="393"/>
      <c r="E78" s="393"/>
      <c r="F78" s="394"/>
      <c r="G78" s="419">
        <v>6</v>
      </c>
      <c r="H78" s="420"/>
      <c r="I78" s="421"/>
      <c r="J78" s="390"/>
      <c r="K78" s="432"/>
      <c r="L78" s="416" t="s">
        <v>117</v>
      </c>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99</v>
      </c>
      <c r="M83" s="417"/>
      <c r="N83" s="417"/>
      <c r="O83" s="417"/>
      <c r="P83" s="417"/>
      <c r="Q83" s="417"/>
      <c r="R83" s="417"/>
      <c r="S83" s="418"/>
    </row>
    <row r="84" spans="1:19" ht="15" customHeight="1" x14ac:dyDescent="0.25">
      <c r="A84" s="303"/>
      <c r="B84" s="449" t="s">
        <v>80</v>
      </c>
      <c r="C84" s="450"/>
      <c r="D84" s="450"/>
      <c r="E84" s="450"/>
      <c r="F84" s="451"/>
      <c r="G84" s="446">
        <f>Z2_MBA!H34</f>
        <v>97</v>
      </c>
      <c r="H84" s="447"/>
      <c r="I84" s="448"/>
      <c r="J84" s="390"/>
      <c r="K84" s="432"/>
      <c r="L84" s="416" t="s">
        <v>102</v>
      </c>
      <c r="M84" s="417"/>
      <c r="N84" s="417"/>
      <c r="O84" s="417"/>
      <c r="P84" s="417"/>
      <c r="Q84" s="417"/>
      <c r="R84" s="417"/>
      <c r="S84" s="418"/>
    </row>
    <row r="85" spans="1:19" ht="15" customHeight="1" x14ac:dyDescent="0.25">
      <c r="A85" s="303"/>
      <c r="B85" s="459" t="s">
        <v>145</v>
      </c>
      <c r="C85" s="460"/>
      <c r="D85" s="460"/>
      <c r="E85" s="460"/>
      <c r="F85" s="461"/>
      <c r="G85" s="422">
        <f>SUM(G84,G71)</f>
        <v>125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Z2_MBA!E34</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94</v>
      </c>
      <c r="C90" s="356"/>
      <c r="D90" s="356"/>
      <c r="E90" s="357"/>
      <c r="F90" s="358">
        <v>30</v>
      </c>
      <c r="G90" s="359"/>
      <c r="H90" s="359"/>
      <c r="I90" s="360"/>
      <c r="J90" s="333"/>
      <c r="K90" s="346"/>
      <c r="L90" s="337" t="s">
        <v>232</v>
      </c>
      <c r="M90" s="338"/>
      <c r="N90" s="338"/>
      <c r="O90" s="338"/>
      <c r="P90" s="338"/>
      <c r="Q90" s="338"/>
      <c r="R90" s="338"/>
      <c r="S90" s="339"/>
    </row>
    <row r="91" spans="1:19" ht="15" customHeight="1" x14ac:dyDescent="0.25">
      <c r="A91" s="329"/>
      <c r="B91" s="355" t="s">
        <v>104</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t="s">
        <v>107</v>
      </c>
      <c r="C92" s="356"/>
      <c r="D92" s="356"/>
      <c r="E92" s="357"/>
      <c r="F92" s="358">
        <v>50</v>
      </c>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82.25" customHeight="1" x14ac:dyDescent="0.25">
      <c r="A98" s="395"/>
      <c r="B98" s="364" t="s">
        <v>732</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76.900000000000006" customHeight="1" x14ac:dyDescent="0.25">
      <c r="A100" s="395"/>
      <c r="B100" s="364" t="s">
        <v>733</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8.25" customHeight="1" x14ac:dyDescent="0.25">
      <c r="A102" s="395"/>
      <c r="B102" s="364" t="s">
        <v>734</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6XySYshP4LJPqDhiOCgn4hIy1UKyq5vRmVmpfKd7Yh9ZExewSVR4LNtlNZ/XcxVPK5Yhjuv+tKzba6OTR0vZ4w==" saltValue="KKQEJkTFsqB2nu46CxtSo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898AD2D-7C8B-400A-B2F9-37F5E60835AA}">
      <formula1>PRAC_STUD</formula1>
    </dataValidation>
    <dataValidation type="list" allowBlank="1" showInputMessage="1" showErrorMessage="1" sqref="L72:L79" xr:uid="{B5D05108-0D14-41E2-9D68-1DE483E01D85}">
      <formula1>METODY</formula1>
    </dataValidation>
    <dataValidation type="list" allowBlank="1" showInputMessage="1" showErrorMessage="1" sqref="L7" xr:uid="{C6263496-3B47-4649-8F95-F295B00AB809}">
      <formula1>STATUS</formula1>
    </dataValidation>
    <dataValidation type="list" allowBlank="1" showInputMessage="1" showErrorMessage="1" sqref="B90:E94" xr:uid="{2A0B68F2-5D2E-4FAA-9EB8-68BEDE823EAA}">
      <formula1>ZAL</formula1>
    </dataValidation>
    <dataValidation type="list" allowBlank="1" showInputMessage="1" showErrorMessage="1" sqref="N14:S33" xr:uid="{009197B4-D6D4-40B1-AD56-522D307A523F}">
      <formula1>KEW_Z2</formula1>
    </dataValidation>
    <dataValidation type="list" allowBlank="1" showInputMessage="1" showErrorMessage="1" sqref="N34:S53" xr:uid="{1A29F872-9D02-4065-96BE-7782C77446F4}">
      <formula1>KEU_Z2</formula1>
    </dataValidation>
    <dataValidation type="list" allowBlank="1" showInputMessage="1" showErrorMessage="1" sqref="N54:S68" xr:uid="{AADA0634-008F-4588-9A5C-D9A68AB2BF14}">
      <formula1>KEK_Z2</formula1>
    </dataValidation>
  </dataValidations>
  <hyperlinks>
    <hyperlink ref="O13" r:id="rId1" xr:uid="{C3DC9941-1991-4988-82E9-8EDD07065575}"/>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Z2_MBA!B32</f>
        <v>Moduł Z2/6</v>
      </c>
      <c r="B3" s="399"/>
      <c r="C3" s="399"/>
      <c r="D3" s="403" t="str">
        <f>Z2_MBA!C32</f>
        <v>Moduł specjalnościowy (2) MBA</v>
      </c>
      <c r="E3" s="404"/>
      <c r="F3" s="404"/>
      <c r="G3" s="404"/>
      <c r="H3" s="404"/>
      <c r="I3" s="405"/>
      <c r="J3" s="3"/>
      <c r="K3" s="3"/>
      <c r="L3" s="4"/>
      <c r="M3" s="4"/>
      <c r="N3" s="4"/>
      <c r="O3" s="4"/>
      <c r="P3" s="4"/>
      <c r="Q3" s="4"/>
      <c r="R3" s="4"/>
    </row>
    <row r="4" spans="1:19" ht="18.75" thickBot="1" x14ac:dyDescent="0.3">
      <c r="A4" s="297" t="s">
        <v>55</v>
      </c>
      <c r="B4" s="297"/>
      <c r="C4" s="297"/>
      <c r="D4" s="400" t="str">
        <f>Z2_MBA!B35</f>
        <v>Kurs 6.3.</v>
      </c>
      <c r="E4" s="401"/>
      <c r="F4" s="401"/>
      <c r="G4" s="401"/>
      <c r="H4" s="401"/>
      <c r="I4" s="402"/>
      <c r="J4" s="3"/>
      <c r="K4" s="3"/>
      <c r="L4" s="4"/>
      <c r="M4" s="4"/>
      <c r="N4" s="4"/>
      <c r="O4" s="4"/>
      <c r="P4" s="4"/>
      <c r="Q4" s="4"/>
      <c r="R4" s="4"/>
    </row>
    <row r="5" spans="1:19" ht="23.25" thickBot="1" x14ac:dyDescent="0.3">
      <c r="A5" s="298" t="s">
        <v>56</v>
      </c>
      <c r="B5" s="298"/>
      <c r="C5" s="298"/>
      <c r="D5" s="299" t="str">
        <f>Z2_MBA!C35</f>
        <v>Optymalizacja decyzji menadżerskich</v>
      </c>
      <c r="E5" s="299"/>
      <c r="F5" s="299"/>
      <c r="G5" s="299"/>
      <c r="H5" s="299"/>
      <c r="I5" s="299"/>
      <c r="J5" s="299"/>
      <c r="K5" s="299"/>
      <c r="L5" s="300" t="s">
        <v>41</v>
      </c>
      <c r="M5" s="300"/>
      <c r="N5" s="77">
        <f>Z2_MBA!D35</f>
        <v>2</v>
      </c>
      <c r="O5" s="300" t="s">
        <v>42</v>
      </c>
      <c r="P5" s="300"/>
      <c r="Q5" s="301" t="str">
        <f>Z2_MBA!F32</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(6)'!G6</f>
        <v>I</v>
      </c>
      <c r="H7" s="110" t="s">
        <v>46</v>
      </c>
      <c r="I7" s="40">
        <f>'M (6)'!I6</f>
        <v>2</v>
      </c>
      <c r="J7" s="220" t="s">
        <v>229</v>
      </c>
      <c r="K7" s="221"/>
      <c r="L7" s="407" t="s">
        <v>47</v>
      </c>
      <c r="M7" s="408"/>
      <c r="N7" s="7" t="s">
        <v>48</v>
      </c>
      <c r="O7" s="321" t="s">
        <v>49</v>
      </c>
      <c r="P7" s="321"/>
      <c r="Q7" s="322" t="s">
        <v>50</v>
      </c>
      <c r="R7" s="322"/>
      <c r="S7" s="78">
        <f>Z2_MBA!G35</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735</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148</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149</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150</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736</v>
      </c>
      <c r="C19" s="467"/>
      <c r="D19" s="467"/>
      <c r="E19" s="467"/>
      <c r="F19" s="467"/>
      <c r="G19" s="467"/>
      <c r="H19" s="467"/>
      <c r="I19" s="467"/>
      <c r="J19" s="467"/>
      <c r="K19" s="467"/>
      <c r="L19" s="467"/>
      <c r="M19" s="468"/>
      <c r="N19" s="478" t="s">
        <v>149</v>
      </c>
      <c r="O19" s="479"/>
      <c r="P19" s="479"/>
      <c r="Q19" s="479"/>
      <c r="R19" s="479"/>
      <c r="S19" s="480"/>
    </row>
    <row r="20" spans="1:19" ht="15" customHeight="1" x14ac:dyDescent="0.25">
      <c r="A20" s="303"/>
      <c r="B20" s="469"/>
      <c r="C20" s="470"/>
      <c r="D20" s="470"/>
      <c r="E20" s="470"/>
      <c r="F20" s="470"/>
      <c r="G20" s="470"/>
      <c r="H20" s="470"/>
      <c r="I20" s="470"/>
      <c r="J20" s="470"/>
      <c r="K20" s="470"/>
      <c r="L20" s="470"/>
      <c r="M20" s="471"/>
      <c r="N20" s="478" t="s">
        <v>150</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517</v>
      </c>
      <c r="C24" s="467"/>
      <c r="D24" s="467"/>
      <c r="E24" s="467"/>
      <c r="F24" s="467"/>
      <c r="G24" s="467"/>
      <c r="H24" s="467"/>
      <c r="I24" s="467"/>
      <c r="J24" s="467"/>
      <c r="K24" s="467"/>
      <c r="L24" s="467"/>
      <c r="M24" s="468"/>
      <c r="N24" s="478" t="s">
        <v>149</v>
      </c>
      <c r="O24" s="479"/>
      <c r="P24" s="479"/>
      <c r="Q24" s="479"/>
      <c r="R24" s="479"/>
      <c r="S24" s="480"/>
    </row>
    <row r="25" spans="1:19" ht="15" customHeight="1" x14ac:dyDescent="0.25">
      <c r="A25" s="303"/>
      <c r="B25" s="469"/>
      <c r="C25" s="470"/>
      <c r="D25" s="470"/>
      <c r="E25" s="470"/>
      <c r="F25" s="470"/>
      <c r="G25" s="470"/>
      <c r="H25" s="470"/>
      <c r="I25" s="470"/>
      <c r="J25" s="470"/>
      <c r="K25" s="470"/>
      <c r="L25" s="470"/>
      <c r="M25" s="471"/>
      <c r="N25" s="478" t="s">
        <v>150</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737</v>
      </c>
      <c r="C29" s="467"/>
      <c r="D29" s="467"/>
      <c r="E29" s="467"/>
      <c r="F29" s="467"/>
      <c r="G29" s="467"/>
      <c r="H29" s="467"/>
      <c r="I29" s="467"/>
      <c r="J29" s="467"/>
      <c r="K29" s="467"/>
      <c r="L29" s="467"/>
      <c r="M29" s="468"/>
      <c r="N29" s="478" t="s">
        <v>149</v>
      </c>
      <c r="O29" s="479"/>
      <c r="P29" s="479"/>
      <c r="Q29" s="479"/>
      <c r="R29" s="479"/>
      <c r="S29" s="480"/>
    </row>
    <row r="30" spans="1:19" ht="15" customHeight="1" x14ac:dyDescent="0.25">
      <c r="A30" s="303"/>
      <c r="B30" s="469"/>
      <c r="C30" s="470"/>
      <c r="D30" s="470"/>
      <c r="E30" s="470"/>
      <c r="F30" s="470"/>
      <c r="G30" s="470"/>
      <c r="H30" s="470"/>
      <c r="I30" s="470"/>
      <c r="J30" s="470"/>
      <c r="K30" s="470"/>
      <c r="L30" s="470"/>
      <c r="M30" s="471"/>
      <c r="N30" s="478" t="s">
        <v>150</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738</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166</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t="s">
        <v>167</v>
      </c>
      <c r="O38" s="521"/>
      <c r="P38" s="521"/>
      <c r="Q38" s="521"/>
      <c r="R38" s="521"/>
      <c r="S38" s="522"/>
    </row>
    <row r="39" spans="1:19" ht="15" customHeight="1" x14ac:dyDescent="0.25">
      <c r="A39" s="309"/>
      <c r="B39" s="466" t="s">
        <v>739</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164</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165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166</v>
      </c>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t="s">
        <v>167</v>
      </c>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740</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187</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741</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183</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187</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Z2_MBA!G35</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4</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97</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103</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8</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116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96</v>
      </c>
      <c r="M83" s="417"/>
      <c r="N83" s="417"/>
      <c r="O83" s="417"/>
      <c r="P83" s="417"/>
      <c r="Q83" s="417"/>
      <c r="R83" s="417"/>
      <c r="S83" s="418"/>
    </row>
    <row r="84" spans="1:19" ht="15" customHeight="1" x14ac:dyDescent="0.25">
      <c r="A84" s="303"/>
      <c r="B84" s="449" t="s">
        <v>80</v>
      </c>
      <c r="C84" s="450"/>
      <c r="D84" s="450"/>
      <c r="E84" s="450"/>
      <c r="F84" s="451"/>
      <c r="G84" s="446">
        <f>Z2_MBA!H35</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Z2_MBA!E35</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118</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101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38" customHeight="1" x14ac:dyDescent="0.25">
      <c r="A98" s="395"/>
      <c r="B98" s="364" t="s">
        <v>742</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66.75" customHeight="1" x14ac:dyDescent="0.25">
      <c r="A100" s="395"/>
      <c r="B100" s="364" t="s">
        <v>743</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9.950000000000003" customHeight="1" x14ac:dyDescent="0.25">
      <c r="A102" s="395"/>
      <c r="B102" s="364" t="s">
        <v>744</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q43MmtSzgTUmDzH+x3fnk2s51SLcynMVSCx78grlZykzJrJf1ez4cVO9plLEANDniQo11Et+AaEM7fJwHGOEJg==" saltValue="bpKyiw05Hl7PxDMgsKdPG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20A26400-70A1-40B2-BC1E-800B51883ED4}">
      <formula1>ZAL</formula1>
    </dataValidation>
    <dataValidation type="list" allowBlank="1" showInputMessage="1" showErrorMessage="1" sqref="L7" xr:uid="{1939B918-E048-4B7D-BA2E-FD5E6F178887}">
      <formula1>STATUS</formula1>
    </dataValidation>
    <dataValidation type="list" allowBlank="1" showInputMessage="1" showErrorMessage="1" sqref="L72:L79" xr:uid="{3C25E0A3-8216-41AB-90F0-A08AB645B943}">
      <formula1>METODY</formula1>
    </dataValidation>
    <dataValidation type="list" allowBlank="1" showInputMessage="1" showErrorMessage="1" sqref="L81:L85" xr:uid="{7A82C0B4-BB92-4348-915F-E07C44CDDEFE}">
      <formula1>PRAC_STUD</formula1>
    </dataValidation>
    <dataValidation type="list" allowBlank="1" showInputMessage="1" showErrorMessage="1" sqref="N14:S33" xr:uid="{66485959-89D6-43F0-8F58-49ADCC4F8E80}">
      <formula1>KEW_Z2</formula1>
    </dataValidation>
    <dataValidation type="list" allowBlank="1" showInputMessage="1" showErrorMessage="1" sqref="N34:S53" xr:uid="{A4523ADE-F50C-4C19-8E1D-DF83AC0476C7}">
      <formula1>KEU_Z2</formula1>
    </dataValidation>
    <dataValidation type="list" allowBlank="1" showInputMessage="1" showErrorMessage="1" sqref="N54:S68" xr:uid="{07A35AC6-E518-4B2B-96DF-98BB1507E202}">
      <formula1>KEK_Z2</formula1>
    </dataValidation>
  </dataValidations>
  <hyperlinks>
    <hyperlink ref="O13" r:id="rId1" xr:uid="{639E0B71-7483-4755-8EF0-8EB540E02B9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Z2_MBA!B36</f>
        <v>Moduł Z2/7</v>
      </c>
      <c r="D3" s="209"/>
      <c r="E3" s="209"/>
      <c r="F3" s="210"/>
      <c r="G3" s="3"/>
      <c r="H3" s="3"/>
      <c r="I3" s="3"/>
      <c r="J3" s="3"/>
      <c r="K3" s="3"/>
      <c r="L3" s="4"/>
      <c r="M3" s="4"/>
      <c r="N3" s="4"/>
      <c r="O3" s="4"/>
      <c r="P3" s="4"/>
      <c r="Q3" s="4"/>
    </row>
    <row r="4" spans="1:19" s="150" customFormat="1" ht="39.75" customHeight="1" thickBot="1" x14ac:dyDescent="0.3">
      <c r="A4" s="207" t="s">
        <v>40</v>
      </c>
      <c r="B4" s="207"/>
      <c r="C4" s="197" t="str">
        <f>Z2_MBA!C36</f>
        <v>Kompetencje w zarządzaniu (1)</v>
      </c>
      <c r="D4" s="198"/>
      <c r="E4" s="198"/>
      <c r="F4" s="198"/>
      <c r="G4" s="198"/>
      <c r="H4" s="198"/>
      <c r="I4" s="198"/>
      <c r="J4" s="199"/>
      <c r="K4" s="202" t="s">
        <v>41</v>
      </c>
      <c r="L4" s="202"/>
      <c r="M4" s="111">
        <f>Z2_MBA!D36</f>
        <v>4</v>
      </c>
      <c r="N4" s="200" t="s">
        <v>42</v>
      </c>
      <c r="O4" s="201"/>
      <c r="P4" s="194" t="str">
        <f>Z2_MBA!F36</f>
        <v>dr M. Bzunek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2</v>
      </c>
      <c r="J6" s="7" t="s">
        <v>230</v>
      </c>
      <c r="K6" s="218" t="s">
        <v>47</v>
      </c>
      <c r="L6" s="218"/>
      <c r="M6" s="219" t="s">
        <v>48</v>
      </c>
      <c r="N6" s="219"/>
      <c r="O6" s="167" t="s">
        <v>753</v>
      </c>
      <c r="P6" s="220" t="s">
        <v>50</v>
      </c>
      <c r="Q6" s="221"/>
      <c r="R6" s="111">
        <f>Z2_MBA!G36</f>
        <v>38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231" t="s">
        <v>423</v>
      </c>
      <c r="B11" s="232"/>
      <c r="C11" s="232"/>
      <c r="D11" s="232"/>
      <c r="E11" s="232"/>
      <c r="F11" s="232"/>
      <c r="G11" s="232"/>
      <c r="H11" s="232"/>
      <c r="I11" s="232"/>
      <c r="J11" s="232"/>
      <c r="K11" s="232"/>
      <c r="L11" s="232"/>
      <c r="M11" s="232"/>
      <c r="N11" s="232"/>
      <c r="O11" s="232"/>
      <c r="P11" s="232"/>
      <c r="Q11" s="232"/>
      <c r="R11" s="233"/>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402</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518</v>
      </c>
      <c r="B22" s="655"/>
      <c r="C22" s="655"/>
      <c r="D22" s="655"/>
      <c r="E22" s="655"/>
      <c r="F22" s="655" t="s">
        <v>752</v>
      </c>
      <c r="G22" s="655"/>
      <c r="H22" s="655"/>
      <c r="I22" s="655"/>
      <c r="J22" s="655"/>
      <c r="K22" s="655"/>
      <c r="L22" s="655" t="s">
        <v>519</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Z2_MBA!B36</f>
        <v>Moduł Z2/7</v>
      </c>
      <c r="C26" s="249"/>
      <c r="D26" s="33" t="str">
        <f>Z2_MBA!B37</f>
        <v>Kurs 7.1.</v>
      </c>
      <c r="E26" s="71" t="str">
        <f>Z2_MBA!B36</f>
        <v>Moduł Z2/7</v>
      </c>
      <c r="F26" s="269" t="str">
        <f>Z2_MBA!B38</f>
        <v>Kurs 7.2.</v>
      </c>
      <c r="G26" s="270"/>
      <c r="H26" s="277"/>
      <c r="I26" s="278"/>
      <c r="J26" s="34"/>
      <c r="K26" s="285"/>
      <c r="L26" s="286"/>
      <c r="M26" s="285"/>
      <c r="N26" s="286"/>
      <c r="O26" s="287"/>
      <c r="P26" s="288"/>
      <c r="Q26" s="287"/>
      <c r="R26" s="289"/>
    </row>
    <row r="27" spans="1:19" s="72" customFormat="1" ht="59.25" customHeight="1" x14ac:dyDescent="0.25">
      <c r="A27" s="99" t="s">
        <v>56</v>
      </c>
      <c r="B27" s="530" t="str">
        <f>Z2_MBA!C37</f>
        <v>Komputerowe wspomaganie decyzji biznesowych</v>
      </c>
      <c r="C27" s="531"/>
      <c r="D27" s="532"/>
      <c r="E27" s="533" t="str">
        <f>Z2_MBA!C38</f>
        <v>Język obcy w biznesie</v>
      </c>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Z2_MBA!D37</f>
        <v>2</v>
      </c>
      <c r="C28" s="251"/>
      <c r="D28" s="252"/>
      <c r="E28" s="274">
        <f>Z2_MBA!D38</f>
        <v>2</v>
      </c>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ht="16.5" x14ac:dyDescent="0.3">
      <c r="B37" s="242"/>
      <c r="C37" s="242"/>
      <c r="D37" s="242"/>
      <c r="E37" s="243"/>
      <c r="F37" s="243"/>
      <c r="G37" s="73"/>
      <c r="H37" s="73"/>
      <c r="I37" s="73"/>
      <c r="J37" s="73"/>
      <c r="K37" s="73"/>
      <c r="L37" s="73"/>
      <c r="M37" s="73"/>
      <c r="N37" s="73"/>
      <c r="O37" s="73"/>
      <c r="P37" s="73"/>
      <c r="Q37" s="73"/>
    </row>
    <row r="38" spans="2:17" s="72" customFormat="1" ht="16.5" x14ac:dyDescent="0.3">
      <c r="B38" s="242"/>
      <c r="C38" s="242"/>
      <c r="D38" s="242"/>
      <c r="E38" s="243"/>
      <c r="F38" s="243"/>
      <c r="G38" s="73"/>
      <c r="H38" s="73"/>
      <c r="I38" s="73"/>
      <c r="J38" s="73"/>
      <c r="K38" s="73"/>
      <c r="L38" s="73"/>
      <c r="M38" s="73"/>
      <c r="N38" s="73"/>
      <c r="O38" s="73"/>
      <c r="P38" s="73"/>
      <c r="Q38" s="73"/>
    </row>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72" customFormat="1" x14ac:dyDescent="0.25"/>
    <row r="146" s="72" customFormat="1" x14ac:dyDescent="0.25"/>
    <row r="147" s="72" customFormat="1" x14ac:dyDescent="0.25"/>
    <row r="148" s="72" customFormat="1" x14ac:dyDescent="0.25"/>
    <row r="149" s="72" customFormat="1" x14ac:dyDescent="0.25"/>
    <row r="150" s="72" customFormat="1" x14ac:dyDescent="0.25"/>
    <row r="151" s="72" customFormat="1" x14ac:dyDescent="0.25"/>
    <row r="152" s="72" customFormat="1" x14ac:dyDescent="0.25"/>
    <row r="153" s="72" customFormat="1" x14ac:dyDescent="0.25"/>
    <row r="154" s="72" customFormat="1" x14ac:dyDescent="0.25"/>
    <row r="155" s="72" customFormat="1" x14ac:dyDescent="0.25"/>
    <row r="156" s="72" customFormat="1" x14ac:dyDescent="0.25"/>
    <row r="157" s="72" customFormat="1" x14ac:dyDescent="0.25"/>
    <row r="158" s="72" customFormat="1" x14ac:dyDescent="0.25"/>
    <row r="159" s="72" customFormat="1" x14ac:dyDescent="0.25"/>
    <row r="160" s="72" customFormat="1" x14ac:dyDescent="0.25"/>
    <row r="161" s="72" customFormat="1" x14ac:dyDescent="0.25"/>
    <row r="162" s="72" customFormat="1" x14ac:dyDescent="0.25"/>
    <row r="163" s="72" customFormat="1" x14ac:dyDescent="0.25"/>
    <row r="164" s="72" customFormat="1" x14ac:dyDescent="0.25"/>
    <row r="165" s="72" customFormat="1" x14ac:dyDescent="0.25"/>
    <row r="166" s="72" customFormat="1" x14ac:dyDescent="0.25"/>
    <row r="167" s="72" customFormat="1" x14ac:dyDescent="0.25"/>
    <row r="168" s="72" customFormat="1" x14ac:dyDescent="0.25"/>
    <row r="169" s="72" customFormat="1" x14ac:dyDescent="0.25"/>
    <row r="170" s="72" customFormat="1" x14ac:dyDescent="0.25"/>
    <row r="171" s="72" customFormat="1" x14ac:dyDescent="0.25"/>
    <row r="172" s="72" customFormat="1" x14ac:dyDescent="0.25"/>
    <row r="173" s="72" customFormat="1" x14ac:dyDescent="0.25"/>
    <row r="174" s="72" customFormat="1" x14ac:dyDescent="0.25"/>
    <row r="175" s="72" customFormat="1" x14ac:dyDescent="0.25"/>
    <row r="176" s="72" customFormat="1" x14ac:dyDescent="0.25"/>
    <row r="177" spans="1:18" s="72" customFormat="1" x14ac:dyDescent="0.25"/>
    <row r="178" spans="1:18" s="72" customFormat="1" x14ac:dyDescent="0.25"/>
    <row r="179" spans="1:18" s="72" customFormat="1" x14ac:dyDescent="0.25"/>
    <row r="180" spans="1:18" s="72" customFormat="1" x14ac:dyDescent="0.25"/>
    <row r="181" spans="1:18" s="72" customFormat="1" x14ac:dyDescent="0.25"/>
    <row r="182" spans="1:18" s="72" customFormat="1" x14ac:dyDescent="0.25"/>
    <row r="183" spans="1:18" x14ac:dyDescent="0.25">
      <c r="A183" s="72"/>
      <c r="B183" s="72"/>
      <c r="C183" s="72"/>
      <c r="D183" s="72"/>
      <c r="E183" s="72"/>
      <c r="F183" s="72"/>
      <c r="G183" s="72"/>
      <c r="H183" s="72"/>
      <c r="I183" s="72"/>
      <c r="J183" s="72"/>
      <c r="K183" s="72"/>
      <c r="L183" s="72"/>
      <c r="M183" s="72"/>
      <c r="N183" s="72"/>
      <c r="O183" s="72"/>
      <c r="P183" s="72"/>
      <c r="Q183" s="72"/>
      <c r="R183" s="72"/>
    </row>
    <row r="184" spans="1:18" x14ac:dyDescent="0.25">
      <c r="A184" s="72"/>
      <c r="B184" s="72"/>
      <c r="C184" s="72"/>
      <c r="D184" s="72"/>
      <c r="E184" s="72"/>
      <c r="F184" s="72"/>
      <c r="G184" s="72"/>
      <c r="H184" s="72"/>
      <c r="I184" s="72"/>
      <c r="J184" s="72"/>
      <c r="K184" s="72"/>
      <c r="L184" s="72"/>
      <c r="M184" s="72"/>
      <c r="N184" s="72"/>
      <c r="O184" s="72"/>
      <c r="P184" s="72"/>
      <c r="Q184" s="72"/>
      <c r="R184" s="72"/>
    </row>
    <row r="185" spans="1:18" x14ac:dyDescent="0.25">
      <c r="A185" s="72"/>
      <c r="B185" s="72"/>
      <c r="C185" s="72"/>
      <c r="D185" s="72"/>
      <c r="E185" s="72"/>
      <c r="F185" s="72"/>
      <c r="G185" s="72"/>
      <c r="H185" s="72"/>
      <c r="I185" s="72"/>
      <c r="J185" s="72"/>
      <c r="K185" s="72"/>
      <c r="L185" s="72"/>
      <c r="M185" s="72"/>
      <c r="N185" s="72"/>
      <c r="O185" s="72"/>
      <c r="P185" s="72"/>
      <c r="Q185" s="72"/>
      <c r="R185" s="72"/>
    </row>
    <row r="186" spans="1:18" x14ac:dyDescent="0.25">
      <c r="A186" s="72"/>
      <c r="B186" s="72"/>
      <c r="C186" s="72"/>
      <c r="D186" s="72"/>
      <c r="E186" s="72"/>
      <c r="F186" s="72"/>
      <c r="G186" s="72"/>
      <c r="H186" s="72"/>
      <c r="I186" s="72"/>
      <c r="J186" s="72"/>
      <c r="K186" s="72"/>
      <c r="L186" s="72"/>
      <c r="M186" s="72"/>
      <c r="N186" s="72"/>
      <c r="O186" s="72"/>
      <c r="P186" s="72"/>
      <c r="Q186" s="72"/>
      <c r="R186" s="72"/>
    </row>
  </sheetData>
  <sheetProtection algorithmName="SHA-512" hashValue="R6yXzoPO23NIhM8ldlvJKMk5p168uGOG3xa1NgJ1VJArTWvKjardVdAknkuy6OI4hfBcjbJFAW1q9KqV4W0D5w==" saltValue="ms6JSLeto6UWcFvXAvpBaw==" spinCount="100000" sheet="1" objects="1" scenarios="1"/>
  <mergeCells count="71">
    <mergeCell ref="B37:D37"/>
    <mergeCell ref="E37:F37"/>
    <mergeCell ref="B38:D38"/>
    <mergeCell ref="E38:F38"/>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962BC851-3738-489C-95D5-DCBB20333C29}">
      <formula1>20</formula1>
      <formula2>1200</formula2>
    </dataValidation>
    <dataValidation type="list" allowBlank="1" showInputMessage="1" showErrorMessage="1" sqref="K6:L6" xr:uid="{997F7EE3-6843-4459-8959-7D94F37345B4}">
      <formula1>STATUS</formula1>
    </dataValidation>
  </dataValidations>
  <hyperlinks>
    <hyperlink ref="F29" r:id="rId1" xr:uid="{3F3AE051-3AF4-4B76-8F0E-5FECFC39E970}"/>
    <hyperlink ref="C29" r:id="rId2" xr:uid="{B4ADAE13-A1EE-4DEE-ABE6-6520D5256E54}"/>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Z2_MBA!B36</f>
        <v>Moduł Z2/7</v>
      </c>
      <c r="B3" s="399"/>
      <c r="C3" s="399"/>
      <c r="D3" s="403" t="str">
        <f>Z2_MBA!C36</f>
        <v>Kompetencje w zarządzaniu (1)</v>
      </c>
      <c r="E3" s="404"/>
      <c r="F3" s="404"/>
      <c r="G3" s="404"/>
      <c r="H3" s="404"/>
      <c r="I3" s="405"/>
      <c r="J3" s="3"/>
      <c r="K3" s="3"/>
      <c r="L3" s="4"/>
      <c r="M3" s="4"/>
      <c r="N3" s="4"/>
      <c r="O3" s="4"/>
      <c r="P3" s="4"/>
      <c r="Q3" s="4"/>
      <c r="R3" s="4"/>
    </row>
    <row r="4" spans="1:19" ht="18.75" thickBot="1" x14ac:dyDescent="0.3">
      <c r="A4" s="297" t="s">
        <v>55</v>
      </c>
      <c r="B4" s="297"/>
      <c r="C4" s="297"/>
      <c r="D4" s="400" t="str">
        <f>Z2_MBA!B37</f>
        <v>Kurs 7.1.</v>
      </c>
      <c r="E4" s="401"/>
      <c r="F4" s="401"/>
      <c r="G4" s="401"/>
      <c r="H4" s="401"/>
      <c r="I4" s="402"/>
      <c r="J4" s="3"/>
      <c r="K4" s="3"/>
      <c r="L4" s="4"/>
      <c r="M4" s="4"/>
      <c r="N4" s="4"/>
      <c r="O4" s="4"/>
      <c r="P4" s="4"/>
      <c r="Q4" s="4"/>
      <c r="R4" s="4"/>
    </row>
    <row r="5" spans="1:19" ht="23.25" thickBot="1" x14ac:dyDescent="0.3">
      <c r="A5" s="298" t="s">
        <v>56</v>
      </c>
      <c r="B5" s="298"/>
      <c r="C5" s="298"/>
      <c r="D5" s="299" t="str">
        <f>Z2_MBA!C37</f>
        <v>Komputerowe wspomaganie decyzji biznesowych</v>
      </c>
      <c r="E5" s="299"/>
      <c r="F5" s="299"/>
      <c r="G5" s="299"/>
      <c r="H5" s="299"/>
      <c r="I5" s="299"/>
      <c r="J5" s="299"/>
      <c r="K5" s="299"/>
      <c r="L5" s="300" t="s">
        <v>41</v>
      </c>
      <c r="M5" s="300"/>
      <c r="N5" s="77">
        <f>Z2_MBA!D37</f>
        <v>2</v>
      </c>
      <c r="O5" s="300" t="s">
        <v>42</v>
      </c>
      <c r="P5" s="300"/>
      <c r="Q5" s="301" t="str">
        <f>Z2_MBA!F36</f>
        <v>dr M. Bzunek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(7)'!G6</f>
        <v>I</v>
      </c>
      <c r="H7" s="110" t="s">
        <v>46</v>
      </c>
      <c r="I7" s="40">
        <f>'M (7)'!I6</f>
        <v>2</v>
      </c>
      <c r="J7" s="220" t="s">
        <v>229</v>
      </c>
      <c r="K7" s="221"/>
      <c r="L7" s="407" t="s">
        <v>47</v>
      </c>
      <c r="M7" s="408"/>
      <c r="N7" s="7" t="s">
        <v>48</v>
      </c>
      <c r="O7" s="321" t="s">
        <v>49</v>
      </c>
      <c r="P7" s="321"/>
      <c r="Q7" s="322" t="s">
        <v>50</v>
      </c>
      <c r="R7" s="322"/>
      <c r="S7" s="78">
        <f>Z2_MBA!G37</f>
        <v>14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520</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665"/>
      <c r="D15" s="665"/>
      <c r="E15" s="665"/>
      <c r="F15" s="665"/>
      <c r="G15" s="665"/>
      <c r="H15" s="665"/>
      <c r="I15" s="665"/>
      <c r="J15" s="665"/>
      <c r="K15" s="665"/>
      <c r="L15" s="665"/>
      <c r="M15" s="471"/>
      <c r="N15" s="478" t="s">
        <v>149</v>
      </c>
      <c r="O15" s="479"/>
      <c r="P15" s="479"/>
      <c r="Q15" s="479"/>
      <c r="R15" s="479"/>
      <c r="S15" s="480"/>
    </row>
    <row r="16" spans="1:19" ht="15" customHeight="1" x14ac:dyDescent="0.25">
      <c r="A16" s="303"/>
      <c r="B16" s="469"/>
      <c r="C16" s="665"/>
      <c r="D16" s="665"/>
      <c r="E16" s="665"/>
      <c r="F16" s="665"/>
      <c r="G16" s="665"/>
      <c r="H16" s="665"/>
      <c r="I16" s="665"/>
      <c r="J16" s="665"/>
      <c r="K16" s="665"/>
      <c r="L16" s="665"/>
      <c r="M16" s="471"/>
      <c r="N16" s="478" t="s">
        <v>150</v>
      </c>
      <c r="O16" s="479"/>
      <c r="P16" s="479"/>
      <c r="Q16" s="479"/>
      <c r="R16" s="479"/>
      <c r="S16" s="480"/>
    </row>
    <row r="17" spans="1:19" ht="15" customHeight="1" x14ac:dyDescent="0.25">
      <c r="A17" s="303"/>
      <c r="B17" s="469"/>
      <c r="C17" s="665"/>
      <c r="D17" s="665"/>
      <c r="E17" s="665"/>
      <c r="F17" s="665"/>
      <c r="G17" s="665"/>
      <c r="H17" s="665"/>
      <c r="I17" s="665"/>
      <c r="J17" s="665"/>
      <c r="K17" s="665"/>
      <c r="L17" s="665"/>
      <c r="M17" s="471"/>
      <c r="N17" s="478" t="s">
        <v>158</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521</v>
      </c>
      <c r="C19" s="467"/>
      <c r="D19" s="467"/>
      <c r="E19" s="467"/>
      <c r="F19" s="467"/>
      <c r="G19" s="467"/>
      <c r="H19" s="467"/>
      <c r="I19" s="467"/>
      <c r="J19" s="467"/>
      <c r="K19" s="467"/>
      <c r="L19" s="467"/>
      <c r="M19" s="468"/>
      <c r="N19" s="475" t="s">
        <v>149</v>
      </c>
      <c r="O19" s="476"/>
      <c r="P19" s="476"/>
      <c r="Q19" s="476"/>
      <c r="R19" s="476"/>
      <c r="S19" s="477"/>
    </row>
    <row r="20" spans="1:19" ht="15" customHeight="1" x14ac:dyDescent="0.25">
      <c r="A20" s="303"/>
      <c r="B20" s="469"/>
      <c r="C20" s="665"/>
      <c r="D20" s="665"/>
      <c r="E20" s="665"/>
      <c r="F20" s="665"/>
      <c r="G20" s="665"/>
      <c r="H20" s="665"/>
      <c r="I20" s="665"/>
      <c r="J20" s="665"/>
      <c r="K20" s="665"/>
      <c r="L20" s="665"/>
      <c r="M20" s="471"/>
      <c r="N20" s="478" t="s">
        <v>150</v>
      </c>
      <c r="O20" s="479"/>
      <c r="P20" s="479"/>
      <c r="Q20" s="479"/>
      <c r="R20" s="479"/>
      <c r="S20" s="480"/>
    </row>
    <row r="21" spans="1:19" ht="15" customHeight="1" x14ac:dyDescent="0.25">
      <c r="A21" s="303"/>
      <c r="B21" s="469"/>
      <c r="C21" s="665"/>
      <c r="D21" s="665"/>
      <c r="E21" s="665"/>
      <c r="F21" s="665"/>
      <c r="G21" s="665"/>
      <c r="H21" s="665"/>
      <c r="I21" s="665"/>
      <c r="J21" s="665"/>
      <c r="K21" s="665"/>
      <c r="L21" s="665"/>
      <c r="M21" s="471"/>
      <c r="N21" s="478" t="s">
        <v>158</v>
      </c>
      <c r="O21" s="479"/>
      <c r="P21" s="479"/>
      <c r="Q21" s="479"/>
      <c r="R21" s="479"/>
      <c r="S21" s="480"/>
    </row>
    <row r="22" spans="1:19" ht="15" customHeight="1" x14ac:dyDescent="0.25">
      <c r="A22" s="303"/>
      <c r="B22" s="469"/>
      <c r="C22" s="665"/>
      <c r="D22" s="665"/>
      <c r="E22" s="665"/>
      <c r="F22" s="665"/>
      <c r="G22" s="665"/>
      <c r="H22" s="665"/>
      <c r="I22" s="665"/>
      <c r="J22" s="665"/>
      <c r="K22" s="665"/>
      <c r="L22" s="665"/>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522</v>
      </c>
      <c r="C24" s="467"/>
      <c r="D24" s="467"/>
      <c r="E24" s="467"/>
      <c r="F24" s="467"/>
      <c r="G24" s="467"/>
      <c r="H24" s="467"/>
      <c r="I24" s="467"/>
      <c r="J24" s="467"/>
      <c r="K24" s="467"/>
      <c r="L24" s="467"/>
      <c r="M24" s="468"/>
      <c r="N24" s="475" t="s">
        <v>149</v>
      </c>
      <c r="O24" s="476"/>
      <c r="P24" s="476"/>
      <c r="Q24" s="476"/>
      <c r="R24" s="476"/>
      <c r="S24" s="477"/>
    </row>
    <row r="25" spans="1:19" ht="15" customHeight="1" x14ac:dyDescent="0.25">
      <c r="A25" s="303"/>
      <c r="B25" s="469"/>
      <c r="C25" s="665"/>
      <c r="D25" s="665"/>
      <c r="E25" s="665"/>
      <c r="F25" s="665"/>
      <c r="G25" s="665"/>
      <c r="H25" s="665"/>
      <c r="I25" s="665"/>
      <c r="J25" s="665"/>
      <c r="K25" s="665"/>
      <c r="L25" s="665"/>
      <c r="M25" s="471"/>
      <c r="N25" s="478" t="s">
        <v>150</v>
      </c>
      <c r="O25" s="479"/>
      <c r="P25" s="479"/>
      <c r="Q25" s="479"/>
      <c r="R25" s="479"/>
      <c r="S25" s="480"/>
    </row>
    <row r="26" spans="1:19" ht="15" customHeight="1" x14ac:dyDescent="0.25">
      <c r="A26" s="303"/>
      <c r="B26" s="469"/>
      <c r="C26" s="665"/>
      <c r="D26" s="665"/>
      <c r="E26" s="665"/>
      <c r="F26" s="665"/>
      <c r="G26" s="665"/>
      <c r="H26" s="665"/>
      <c r="I26" s="665"/>
      <c r="J26" s="665"/>
      <c r="K26" s="665"/>
      <c r="L26" s="665"/>
      <c r="M26" s="471"/>
      <c r="N26" s="478" t="s">
        <v>158</v>
      </c>
      <c r="O26" s="479"/>
      <c r="P26" s="479"/>
      <c r="Q26" s="479"/>
      <c r="R26" s="479"/>
      <c r="S26" s="480"/>
    </row>
    <row r="27" spans="1:19" ht="15" customHeight="1" x14ac:dyDescent="0.25">
      <c r="A27" s="303"/>
      <c r="B27" s="469"/>
      <c r="C27" s="665"/>
      <c r="D27" s="665"/>
      <c r="E27" s="665"/>
      <c r="F27" s="665"/>
      <c r="G27" s="665"/>
      <c r="H27" s="665"/>
      <c r="I27" s="665"/>
      <c r="J27" s="665"/>
      <c r="K27" s="665"/>
      <c r="L27" s="665"/>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523</v>
      </c>
      <c r="C29" s="467"/>
      <c r="D29" s="467"/>
      <c r="E29" s="467"/>
      <c r="F29" s="467"/>
      <c r="G29" s="467"/>
      <c r="H29" s="467"/>
      <c r="I29" s="467"/>
      <c r="J29" s="467"/>
      <c r="K29" s="467"/>
      <c r="L29" s="467"/>
      <c r="M29" s="468"/>
      <c r="N29" s="475" t="s">
        <v>158</v>
      </c>
      <c r="O29" s="476"/>
      <c r="P29" s="476"/>
      <c r="Q29" s="476"/>
      <c r="R29" s="476"/>
      <c r="S29" s="477"/>
    </row>
    <row r="30" spans="1:19" ht="15" customHeight="1" x14ac:dyDescent="0.25">
      <c r="A30" s="303"/>
      <c r="B30" s="469"/>
      <c r="C30" s="665"/>
      <c r="D30" s="665"/>
      <c r="E30" s="665"/>
      <c r="F30" s="665"/>
      <c r="G30" s="665"/>
      <c r="H30" s="665"/>
      <c r="I30" s="665"/>
      <c r="J30" s="665"/>
      <c r="K30" s="665"/>
      <c r="L30" s="665"/>
      <c r="M30" s="471"/>
      <c r="N30" s="478"/>
      <c r="O30" s="479"/>
      <c r="P30" s="479"/>
      <c r="Q30" s="479"/>
      <c r="R30" s="479"/>
      <c r="S30" s="480"/>
    </row>
    <row r="31" spans="1:19" ht="15" customHeight="1" x14ac:dyDescent="0.25">
      <c r="A31" s="303"/>
      <c r="B31" s="469"/>
      <c r="C31" s="665"/>
      <c r="D31" s="665"/>
      <c r="E31" s="665"/>
      <c r="F31" s="665"/>
      <c r="G31" s="665"/>
      <c r="H31" s="665"/>
      <c r="I31" s="665"/>
      <c r="J31" s="665"/>
      <c r="K31" s="665"/>
      <c r="L31" s="665"/>
      <c r="M31" s="471"/>
      <c r="N31" s="478"/>
      <c r="O31" s="479"/>
      <c r="P31" s="479"/>
      <c r="Q31" s="479"/>
      <c r="R31" s="479"/>
      <c r="S31" s="480"/>
    </row>
    <row r="32" spans="1:19" ht="15" customHeight="1" x14ac:dyDescent="0.25">
      <c r="A32" s="303"/>
      <c r="B32" s="469"/>
      <c r="C32" s="665"/>
      <c r="D32" s="665"/>
      <c r="E32" s="665"/>
      <c r="F32" s="665"/>
      <c r="G32" s="665"/>
      <c r="H32" s="665"/>
      <c r="I32" s="665"/>
      <c r="J32" s="665"/>
      <c r="K32" s="665"/>
      <c r="L32" s="665"/>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524</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665"/>
      <c r="D35" s="665"/>
      <c r="E35" s="665"/>
      <c r="F35" s="665"/>
      <c r="G35" s="665"/>
      <c r="H35" s="665"/>
      <c r="I35" s="665"/>
      <c r="J35" s="665"/>
      <c r="K35" s="665"/>
      <c r="L35" s="665"/>
      <c r="M35" s="471"/>
      <c r="N35" s="478" t="s">
        <v>165</v>
      </c>
      <c r="O35" s="479"/>
      <c r="P35" s="479"/>
      <c r="Q35" s="479"/>
      <c r="R35" s="479"/>
      <c r="S35" s="480"/>
    </row>
    <row r="36" spans="1:19" ht="15" customHeight="1" x14ac:dyDescent="0.25">
      <c r="A36" s="309"/>
      <c r="B36" s="469"/>
      <c r="C36" s="665"/>
      <c r="D36" s="665"/>
      <c r="E36" s="665"/>
      <c r="F36" s="665"/>
      <c r="G36" s="665"/>
      <c r="H36" s="665"/>
      <c r="I36" s="665"/>
      <c r="J36" s="665"/>
      <c r="K36" s="665"/>
      <c r="L36" s="665"/>
      <c r="M36" s="471"/>
      <c r="N36" s="478" t="s">
        <v>170</v>
      </c>
      <c r="O36" s="479"/>
      <c r="P36" s="479"/>
      <c r="Q36" s="479"/>
      <c r="R36" s="479"/>
      <c r="S36" s="480"/>
    </row>
    <row r="37" spans="1:19" ht="15" customHeight="1" x14ac:dyDescent="0.25">
      <c r="A37" s="309"/>
      <c r="B37" s="469"/>
      <c r="C37" s="665"/>
      <c r="D37" s="665"/>
      <c r="E37" s="665"/>
      <c r="F37" s="665"/>
      <c r="G37" s="665"/>
      <c r="H37" s="665"/>
      <c r="I37" s="665"/>
      <c r="J37" s="665"/>
      <c r="K37" s="665"/>
      <c r="L37" s="665"/>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525</v>
      </c>
      <c r="C39" s="467"/>
      <c r="D39" s="467"/>
      <c r="E39" s="467"/>
      <c r="F39" s="467"/>
      <c r="G39" s="467"/>
      <c r="H39" s="467"/>
      <c r="I39" s="467"/>
      <c r="J39" s="467"/>
      <c r="K39" s="467"/>
      <c r="L39" s="467"/>
      <c r="M39" s="468"/>
      <c r="N39" s="475" t="s">
        <v>164</v>
      </c>
      <c r="O39" s="476"/>
      <c r="P39" s="476"/>
      <c r="Q39" s="476"/>
      <c r="R39" s="476"/>
      <c r="S39" s="477"/>
    </row>
    <row r="40" spans="1:19" ht="15" customHeight="1" x14ac:dyDescent="0.25">
      <c r="A40" s="309"/>
      <c r="B40" s="469"/>
      <c r="C40" s="665"/>
      <c r="D40" s="665"/>
      <c r="E40" s="665"/>
      <c r="F40" s="665"/>
      <c r="G40" s="665"/>
      <c r="H40" s="665"/>
      <c r="I40" s="665"/>
      <c r="J40" s="665"/>
      <c r="K40" s="665"/>
      <c r="L40" s="665"/>
      <c r="M40" s="471"/>
      <c r="N40" s="478" t="s">
        <v>166</v>
      </c>
      <c r="O40" s="479"/>
      <c r="P40" s="479"/>
      <c r="Q40" s="479"/>
      <c r="R40" s="479"/>
      <c r="S40" s="480"/>
    </row>
    <row r="41" spans="1:19" ht="15" customHeight="1" x14ac:dyDescent="0.25">
      <c r="A41" s="309"/>
      <c r="B41" s="469"/>
      <c r="C41" s="665"/>
      <c r="D41" s="665"/>
      <c r="E41" s="665"/>
      <c r="F41" s="665"/>
      <c r="G41" s="665"/>
      <c r="H41" s="665"/>
      <c r="I41" s="665"/>
      <c r="J41" s="665"/>
      <c r="K41" s="665"/>
      <c r="L41" s="665"/>
      <c r="M41" s="471"/>
      <c r="N41" s="478" t="s">
        <v>170</v>
      </c>
      <c r="O41" s="479"/>
      <c r="P41" s="479"/>
      <c r="Q41" s="479"/>
      <c r="R41" s="479"/>
      <c r="S41" s="480"/>
    </row>
    <row r="42" spans="1:19" ht="15" customHeight="1" x14ac:dyDescent="0.25">
      <c r="A42" s="309"/>
      <c r="B42" s="469"/>
      <c r="C42" s="665"/>
      <c r="D42" s="665"/>
      <c r="E42" s="665"/>
      <c r="F42" s="665"/>
      <c r="G42" s="665"/>
      <c r="H42" s="665"/>
      <c r="I42" s="665"/>
      <c r="J42" s="665"/>
      <c r="K42" s="665"/>
      <c r="L42" s="665"/>
      <c r="M42" s="471"/>
      <c r="N42" s="478" t="s">
        <v>171</v>
      </c>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526</v>
      </c>
      <c r="C44" s="467"/>
      <c r="D44" s="467"/>
      <c r="E44" s="467"/>
      <c r="F44" s="467"/>
      <c r="G44" s="467"/>
      <c r="H44" s="467"/>
      <c r="I44" s="467"/>
      <c r="J44" s="467"/>
      <c r="K44" s="467"/>
      <c r="L44" s="467"/>
      <c r="M44" s="468"/>
      <c r="N44" s="475" t="s">
        <v>164</v>
      </c>
      <c r="O44" s="476"/>
      <c r="P44" s="476"/>
      <c r="Q44" s="476"/>
      <c r="R44" s="476"/>
      <c r="S44" s="477"/>
    </row>
    <row r="45" spans="1:19" ht="15" customHeight="1" x14ac:dyDescent="0.25">
      <c r="A45" s="309"/>
      <c r="B45" s="469"/>
      <c r="C45" s="665"/>
      <c r="D45" s="665"/>
      <c r="E45" s="665"/>
      <c r="F45" s="665"/>
      <c r="G45" s="665"/>
      <c r="H45" s="665"/>
      <c r="I45" s="665"/>
      <c r="J45" s="665"/>
      <c r="K45" s="665"/>
      <c r="L45" s="665"/>
      <c r="M45" s="471"/>
      <c r="N45" s="478" t="s">
        <v>165</v>
      </c>
      <c r="O45" s="479"/>
      <c r="P45" s="479"/>
      <c r="Q45" s="479"/>
      <c r="R45" s="479"/>
      <c r="S45" s="480"/>
    </row>
    <row r="46" spans="1:19" ht="15" customHeight="1" x14ac:dyDescent="0.25">
      <c r="A46" s="309"/>
      <c r="B46" s="469"/>
      <c r="C46" s="665"/>
      <c r="D46" s="665"/>
      <c r="E46" s="665"/>
      <c r="F46" s="665"/>
      <c r="G46" s="665"/>
      <c r="H46" s="665"/>
      <c r="I46" s="665"/>
      <c r="J46" s="665"/>
      <c r="K46" s="665"/>
      <c r="L46" s="665"/>
      <c r="M46" s="471"/>
      <c r="N46" s="478" t="s">
        <v>166</v>
      </c>
      <c r="O46" s="479"/>
      <c r="P46" s="479"/>
      <c r="Q46" s="479"/>
      <c r="R46" s="479"/>
      <c r="S46" s="480"/>
    </row>
    <row r="47" spans="1:19" ht="15" customHeight="1" x14ac:dyDescent="0.25">
      <c r="A47" s="309"/>
      <c r="B47" s="469"/>
      <c r="C47" s="665"/>
      <c r="D47" s="665"/>
      <c r="E47" s="665"/>
      <c r="F47" s="665"/>
      <c r="G47" s="665"/>
      <c r="H47" s="665"/>
      <c r="I47" s="665"/>
      <c r="J47" s="665"/>
      <c r="K47" s="665"/>
      <c r="L47" s="665"/>
      <c r="M47" s="471"/>
      <c r="N47" s="478" t="s">
        <v>171</v>
      </c>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customHeight="1" x14ac:dyDescent="0.25">
      <c r="A49" s="309"/>
      <c r="B49" s="466" t="s">
        <v>527</v>
      </c>
      <c r="C49" s="467"/>
      <c r="D49" s="467"/>
      <c r="E49" s="467"/>
      <c r="F49" s="467"/>
      <c r="G49" s="467"/>
      <c r="H49" s="467"/>
      <c r="I49" s="467"/>
      <c r="J49" s="467"/>
      <c r="K49" s="467"/>
      <c r="L49" s="467"/>
      <c r="M49" s="468"/>
      <c r="N49" s="475" t="s">
        <v>170</v>
      </c>
      <c r="O49" s="476"/>
      <c r="P49" s="476"/>
      <c r="Q49" s="476"/>
      <c r="R49" s="476"/>
      <c r="S49" s="477"/>
    </row>
    <row r="50" spans="1:19" ht="15" customHeight="1" x14ac:dyDescent="0.25">
      <c r="A50" s="309"/>
      <c r="B50" s="469"/>
      <c r="C50" s="665"/>
      <c r="D50" s="665"/>
      <c r="E50" s="665"/>
      <c r="F50" s="665"/>
      <c r="G50" s="665"/>
      <c r="H50" s="665"/>
      <c r="I50" s="665"/>
      <c r="J50" s="665"/>
      <c r="K50" s="665"/>
      <c r="L50" s="665"/>
      <c r="M50" s="471"/>
      <c r="N50" s="478" t="s">
        <v>171</v>
      </c>
      <c r="O50" s="479"/>
      <c r="P50" s="479"/>
      <c r="Q50" s="479"/>
      <c r="R50" s="479"/>
      <c r="S50" s="480"/>
    </row>
    <row r="51" spans="1:19" ht="15" customHeight="1" x14ac:dyDescent="0.25">
      <c r="A51" s="309"/>
      <c r="B51" s="469"/>
      <c r="C51" s="665"/>
      <c r="D51" s="665"/>
      <c r="E51" s="665"/>
      <c r="F51" s="665"/>
      <c r="G51" s="665"/>
      <c r="H51" s="665"/>
      <c r="I51" s="665"/>
      <c r="J51" s="665"/>
      <c r="K51" s="665"/>
      <c r="L51" s="665"/>
      <c r="M51" s="471"/>
      <c r="N51" s="478"/>
      <c r="O51" s="479"/>
      <c r="P51" s="479"/>
      <c r="Q51" s="479"/>
      <c r="R51" s="479"/>
      <c r="S51" s="480"/>
    </row>
    <row r="52" spans="1:19" ht="15" customHeight="1" x14ac:dyDescent="0.25">
      <c r="A52" s="309"/>
      <c r="B52" s="469"/>
      <c r="C52" s="665"/>
      <c r="D52" s="665"/>
      <c r="E52" s="665"/>
      <c r="F52" s="665"/>
      <c r="G52" s="665"/>
      <c r="H52" s="665"/>
      <c r="I52" s="665"/>
      <c r="J52" s="665"/>
      <c r="K52" s="665"/>
      <c r="L52" s="665"/>
      <c r="M52" s="471"/>
      <c r="N52" s="478"/>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528</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529</v>
      </c>
      <c r="C59" s="467"/>
      <c r="D59" s="467"/>
      <c r="E59" s="467"/>
      <c r="F59" s="467"/>
      <c r="G59" s="467"/>
      <c r="H59" s="467"/>
      <c r="I59" s="467"/>
      <c r="J59" s="467"/>
      <c r="K59" s="467"/>
      <c r="L59" s="467"/>
      <c r="M59" s="468"/>
      <c r="N59" s="475" t="s">
        <v>187</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188</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530</v>
      </c>
      <c r="C64" s="467"/>
      <c r="D64" s="467"/>
      <c r="E64" s="467"/>
      <c r="F64" s="467"/>
      <c r="G64" s="467"/>
      <c r="H64" s="467"/>
      <c r="I64" s="467"/>
      <c r="J64" s="467"/>
      <c r="K64" s="467"/>
      <c r="L64" s="467"/>
      <c r="M64" s="468"/>
      <c r="N64" s="475" t="s">
        <v>183</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184</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186</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Z2_MBA!G37</f>
        <v>14</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14</v>
      </c>
      <c r="H72" s="423"/>
      <c r="I72" s="424"/>
      <c r="J72" s="390"/>
      <c r="K72" s="432"/>
      <c r="L72" s="666" t="s">
        <v>69</v>
      </c>
      <c r="M72" s="667"/>
      <c r="N72" s="667"/>
      <c r="O72" s="667"/>
      <c r="P72" s="667"/>
      <c r="Q72" s="667"/>
      <c r="R72" s="667"/>
      <c r="S72" s="668"/>
    </row>
    <row r="73" spans="1:19" ht="15" customHeight="1" x14ac:dyDescent="0.25">
      <c r="A73" s="303"/>
      <c r="B73" s="392" t="s">
        <v>69</v>
      </c>
      <c r="C73" s="393"/>
      <c r="D73" s="393"/>
      <c r="E73" s="393"/>
      <c r="F73" s="394"/>
      <c r="G73" s="419">
        <v>6</v>
      </c>
      <c r="H73" s="420"/>
      <c r="I73" s="421"/>
      <c r="J73" s="390"/>
      <c r="K73" s="432"/>
      <c r="L73" s="666" t="s">
        <v>93</v>
      </c>
      <c r="M73" s="667"/>
      <c r="N73" s="667"/>
      <c r="O73" s="667"/>
      <c r="P73" s="667"/>
      <c r="Q73" s="667"/>
      <c r="R73" s="667"/>
      <c r="S73" s="668"/>
    </row>
    <row r="74" spans="1:19" ht="15" customHeight="1" x14ac:dyDescent="0.25">
      <c r="A74" s="303"/>
      <c r="B74" s="392" t="s">
        <v>70</v>
      </c>
      <c r="C74" s="393"/>
      <c r="D74" s="393"/>
      <c r="E74" s="393"/>
      <c r="F74" s="394"/>
      <c r="G74" s="419"/>
      <c r="H74" s="420"/>
      <c r="I74" s="421"/>
      <c r="J74" s="390"/>
      <c r="K74" s="432"/>
      <c r="L74" s="666" t="s">
        <v>100</v>
      </c>
      <c r="M74" s="667"/>
      <c r="N74" s="667"/>
      <c r="O74" s="667"/>
      <c r="P74" s="667"/>
      <c r="Q74" s="667"/>
      <c r="R74" s="667"/>
      <c r="S74" s="668"/>
    </row>
    <row r="75" spans="1:19" ht="15" customHeight="1" x14ac:dyDescent="0.25">
      <c r="A75" s="303"/>
      <c r="B75" s="392" t="s">
        <v>71</v>
      </c>
      <c r="C75" s="393"/>
      <c r="D75" s="393"/>
      <c r="E75" s="393"/>
      <c r="F75" s="394"/>
      <c r="G75" s="419"/>
      <c r="H75" s="420"/>
      <c r="I75" s="421"/>
      <c r="J75" s="390"/>
      <c r="K75" s="432"/>
      <c r="L75" s="666" t="s">
        <v>103</v>
      </c>
      <c r="M75" s="667"/>
      <c r="N75" s="667"/>
      <c r="O75" s="667"/>
      <c r="P75" s="667"/>
      <c r="Q75" s="667"/>
      <c r="R75" s="667"/>
      <c r="S75" s="668"/>
    </row>
    <row r="76" spans="1:19" ht="15" customHeight="1" x14ac:dyDescent="0.25">
      <c r="A76" s="303"/>
      <c r="B76" s="392" t="s">
        <v>72</v>
      </c>
      <c r="C76" s="393"/>
      <c r="D76" s="393"/>
      <c r="E76" s="393"/>
      <c r="F76" s="394"/>
      <c r="G76" s="419">
        <v>8</v>
      </c>
      <c r="H76" s="420"/>
      <c r="I76" s="421"/>
      <c r="J76" s="390"/>
      <c r="K76" s="432"/>
      <c r="L76" s="666" t="s">
        <v>119</v>
      </c>
      <c r="M76" s="667"/>
      <c r="N76" s="667"/>
      <c r="O76" s="667"/>
      <c r="P76" s="667"/>
      <c r="Q76" s="667"/>
      <c r="R76" s="667"/>
      <c r="S76" s="668"/>
    </row>
    <row r="77" spans="1:19" ht="15" customHeight="1" x14ac:dyDescent="0.25">
      <c r="A77" s="303"/>
      <c r="B77" s="392" t="s">
        <v>73</v>
      </c>
      <c r="C77" s="393"/>
      <c r="D77" s="393"/>
      <c r="E77" s="393"/>
      <c r="F77" s="394"/>
      <c r="G77" s="419"/>
      <c r="H77" s="420"/>
      <c r="I77" s="421"/>
      <c r="J77" s="390"/>
      <c r="K77" s="432"/>
      <c r="L77" s="666" t="s">
        <v>123</v>
      </c>
      <c r="M77" s="667"/>
      <c r="N77" s="667"/>
      <c r="O77" s="667"/>
      <c r="P77" s="667"/>
      <c r="Q77" s="667"/>
      <c r="R77" s="667"/>
      <c r="S77" s="668"/>
    </row>
    <row r="78" spans="1:19" ht="15" customHeight="1" x14ac:dyDescent="0.25">
      <c r="A78" s="303"/>
      <c r="B78" s="392" t="s">
        <v>74</v>
      </c>
      <c r="C78" s="393"/>
      <c r="D78" s="393"/>
      <c r="E78" s="393"/>
      <c r="F78" s="394"/>
      <c r="G78" s="419"/>
      <c r="H78" s="420"/>
      <c r="I78" s="421"/>
      <c r="J78" s="390"/>
      <c r="K78" s="432"/>
      <c r="L78" s="666"/>
      <c r="M78" s="667"/>
      <c r="N78" s="667"/>
      <c r="O78" s="667"/>
      <c r="P78" s="667"/>
      <c r="Q78" s="667"/>
      <c r="R78" s="667"/>
      <c r="S78" s="66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666" t="s">
        <v>92</v>
      </c>
      <c r="M81" s="667"/>
      <c r="N81" s="667"/>
      <c r="O81" s="667"/>
      <c r="P81" s="667"/>
      <c r="Q81" s="667"/>
      <c r="R81" s="667"/>
      <c r="S81" s="668"/>
    </row>
    <row r="82" spans="1:19" ht="15" customHeight="1" x14ac:dyDescent="0.25">
      <c r="A82" s="303"/>
      <c r="B82" s="392" t="s">
        <v>78</v>
      </c>
      <c r="C82" s="393"/>
      <c r="D82" s="393"/>
      <c r="E82" s="393"/>
      <c r="F82" s="394"/>
      <c r="G82" s="419"/>
      <c r="H82" s="420"/>
      <c r="I82" s="421"/>
      <c r="J82" s="390"/>
      <c r="K82" s="432"/>
      <c r="L82" s="666" t="s">
        <v>99</v>
      </c>
      <c r="M82" s="667"/>
      <c r="N82" s="667"/>
      <c r="O82" s="667"/>
      <c r="P82" s="667"/>
      <c r="Q82" s="667"/>
      <c r="R82" s="667"/>
      <c r="S82" s="668"/>
    </row>
    <row r="83" spans="1:19" ht="15" customHeight="1" x14ac:dyDescent="0.25">
      <c r="A83" s="303"/>
      <c r="B83" s="392" t="s">
        <v>79</v>
      </c>
      <c r="C83" s="393"/>
      <c r="D83" s="393"/>
      <c r="E83" s="393"/>
      <c r="F83" s="394"/>
      <c r="G83" s="419"/>
      <c r="H83" s="420"/>
      <c r="I83" s="421"/>
      <c r="J83" s="390"/>
      <c r="K83" s="432"/>
      <c r="L83" s="666" t="s">
        <v>119</v>
      </c>
      <c r="M83" s="667"/>
      <c r="N83" s="667"/>
      <c r="O83" s="667"/>
      <c r="P83" s="667"/>
      <c r="Q83" s="667"/>
      <c r="R83" s="667"/>
      <c r="S83" s="668"/>
    </row>
    <row r="84" spans="1:19" ht="15" customHeight="1" x14ac:dyDescent="0.25">
      <c r="A84" s="303"/>
      <c r="B84" s="449" t="s">
        <v>80</v>
      </c>
      <c r="C84" s="450"/>
      <c r="D84" s="450"/>
      <c r="E84" s="450"/>
      <c r="F84" s="451"/>
      <c r="G84" s="446">
        <f>Z2_MBA!H37</f>
        <v>36</v>
      </c>
      <c r="H84" s="447"/>
      <c r="I84" s="448"/>
      <c r="J84" s="390"/>
      <c r="K84" s="432"/>
      <c r="L84" s="666"/>
      <c r="M84" s="667"/>
      <c r="N84" s="667"/>
      <c r="O84" s="667"/>
      <c r="P84" s="667"/>
      <c r="Q84" s="667"/>
      <c r="R84" s="667"/>
      <c r="S84" s="66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Z2_MBA!E37</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101</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55.75" customHeight="1" x14ac:dyDescent="0.25">
      <c r="A98" s="395"/>
      <c r="B98" s="364" t="s">
        <v>424</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5.25" customHeight="1" x14ac:dyDescent="0.25">
      <c r="A100" s="395"/>
      <c r="B100" s="364" t="s">
        <v>403</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45.75" customHeight="1" x14ac:dyDescent="0.25">
      <c r="A102" s="395"/>
      <c r="B102" s="364" t="s">
        <v>404</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pLEl0OPUlOS0cx3dtc6cg6mfg2Xv/qqEvjRjdK8Bs09e1hhw20q1vOiWoIxFe4XpT2qTkCac/g7dvIkFg1Xyag==" saltValue="0NTw1001lK+RnyNrW2FPB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2EEC7672-42B5-48E1-A3EF-26DF7953584A}">
      <formula1>ZAL</formula1>
    </dataValidation>
    <dataValidation type="list" allowBlank="1" showInputMessage="1" showErrorMessage="1" sqref="L7" xr:uid="{698D955B-2399-40B3-896D-E565D81CE605}">
      <formula1>STATUS</formula1>
    </dataValidation>
    <dataValidation type="list" allowBlank="1" showInputMessage="1" showErrorMessage="1" sqref="L72:L79" xr:uid="{148A5E5A-76B2-4795-A148-11BFC8F29021}">
      <formula1>METODY</formula1>
    </dataValidation>
    <dataValidation type="list" allowBlank="1" showInputMessage="1" showErrorMessage="1" sqref="L81:L85" xr:uid="{EDE1C0D9-40DE-403D-8FFF-123EFA4F9C8A}">
      <formula1>PRAC_STUD</formula1>
    </dataValidation>
    <dataValidation type="list" allowBlank="1" showInputMessage="1" showErrorMessage="1" sqref="N14:S33" xr:uid="{8E3A7DD5-22BB-410F-B835-9B8D0CEFA37C}">
      <formula1>KEW_Z2</formula1>
    </dataValidation>
    <dataValidation type="list" allowBlank="1" showInputMessage="1" showErrorMessage="1" sqref="N34:S53" xr:uid="{A96391DE-4D8E-4046-9899-9E1A96F92A0D}">
      <formula1>KEU_Z2</formula1>
    </dataValidation>
    <dataValidation type="list" allowBlank="1" showInputMessage="1" showErrorMessage="1" sqref="N54:S68" xr:uid="{FB44DF99-387E-4413-9403-CAE486BE10B4}">
      <formula1>KEK_Z2</formula1>
    </dataValidation>
  </dataValidations>
  <hyperlinks>
    <hyperlink ref="O13" r:id="rId1" xr:uid="{28CD5918-1663-4CEA-9529-5328EFCA7803}"/>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Z2_MBA!B36</f>
        <v>Moduł Z2/7</v>
      </c>
      <c r="B3" s="399"/>
      <c r="C3" s="399"/>
      <c r="D3" s="403" t="str">
        <f>Z2_MBA!C36</f>
        <v>Kompetencje w zarządzaniu (1)</v>
      </c>
      <c r="E3" s="404"/>
      <c r="F3" s="404"/>
      <c r="G3" s="404"/>
      <c r="H3" s="404"/>
      <c r="I3" s="405"/>
      <c r="J3" s="3"/>
      <c r="K3" s="3"/>
      <c r="L3" s="4"/>
      <c r="M3" s="4"/>
      <c r="N3" s="4"/>
      <c r="O3" s="4"/>
      <c r="P3" s="4"/>
      <c r="Q3" s="4"/>
      <c r="R3" s="4"/>
    </row>
    <row r="4" spans="1:19" ht="18.75" thickBot="1" x14ac:dyDescent="0.3">
      <c r="A4" s="297" t="s">
        <v>55</v>
      </c>
      <c r="B4" s="297"/>
      <c r="C4" s="297"/>
      <c r="D4" s="400" t="str">
        <f>Z2_MBA!B38</f>
        <v>Kurs 7.2.</v>
      </c>
      <c r="E4" s="401"/>
      <c r="F4" s="401"/>
      <c r="G4" s="401"/>
      <c r="H4" s="401"/>
      <c r="I4" s="402"/>
      <c r="J4" s="3"/>
      <c r="K4" s="3"/>
      <c r="L4" s="4"/>
      <c r="M4" s="4"/>
      <c r="N4" s="4"/>
      <c r="O4" s="4"/>
      <c r="P4" s="4"/>
      <c r="Q4" s="4"/>
      <c r="R4" s="4"/>
    </row>
    <row r="5" spans="1:19" ht="23.25" thickBot="1" x14ac:dyDescent="0.3">
      <c r="A5" s="298" t="s">
        <v>56</v>
      </c>
      <c r="B5" s="298"/>
      <c r="C5" s="298"/>
      <c r="D5" s="299" t="str">
        <f>Z2_MBA!C38</f>
        <v>Język obcy w biznesie</v>
      </c>
      <c r="E5" s="299"/>
      <c r="F5" s="299"/>
      <c r="G5" s="299"/>
      <c r="H5" s="299"/>
      <c r="I5" s="299"/>
      <c r="J5" s="299"/>
      <c r="K5" s="299"/>
      <c r="L5" s="300" t="s">
        <v>41</v>
      </c>
      <c r="M5" s="300"/>
      <c r="N5" s="77">
        <f>Z2_MBA!D38</f>
        <v>2</v>
      </c>
      <c r="O5" s="300" t="s">
        <v>42</v>
      </c>
      <c r="P5" s="300"/>
      <c r="Q5" s="301" t="str">
        <f>Z2_MBA!F36</f>
        <v>dr M. Bzunek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(7)'!G6</f>
        <v>I</v>
      </c>
      <c r="H7" s="110" t="s">
        <v>46</v>
      </c>
      <c r="I7" s="40">
        <f>'M (7)'!I6</f>
        <v>2</v>
      </c>
      <c r="J7" s="220" t="s">
        <v>229</v>
      </c>
      <c r="K7" s="221"/>
      <c r="L7" s="407" t="s">
        <v>47</v>
      </c>
      <c r="M7" s="408"/>
      <c r="N7" s="7" t="s">
        <v>48</v>
      </c>
      <c r="O7" s="321" t="s">
        <v>748</v>
      </c>
      <c r="P7" s="321"/>
      <c r="Q7" s="322" t="s">
        <v>50</v>
      </c>
      <c r="R7" s="322"/>
      <c r="S7" s="78">
        <f>Z2_MBA!G38</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746</v>
      </c>
      <c r="C14" s="658"/>
      <c r="D14" s="658"/>
      <c r="E14" s="658"/>
      <c r="F14" s="658"/>
      <c r="G14" s="658"/>
      <c r="H14" s="658"/>
      <c r="I14" s="658"/>
      <c r="J14" s="658"/>
      <c r="K14" s="658"/>
      <c r="L14" s="658"/>
      <c r="M14" s="659"/>
      <c r="N14" s="660" t="s">
        <v>162</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531</v>
      </c>
      <c r="C34" s="658"/>
      <c r="D34" s="658"/>
      <c r="E34" s="658"/>
      <c r="F34" s="658"/>
      <c r="G34" s="658"/>
      <c r="H34" s="658"/>
      <c r="I34" s="658"/>
      <c r="J34" s="658"/>
      <c r="K34" s="658"/>
      <c r="L34" s="658"/>
      <c r="M34" s="659"/>
      <c r="N34" s="660" t="s">
        <v>180</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745</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Z2_MBA!G38</f>
        <v>24</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24</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117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127</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v>2</v>
      </c>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v>22</v>
      </c>
      <c r="H83" s="420"/>
      <c r="I83" s="421"/>
      <c r="J83" s="390"/>
      <c r="K83" s="432"/>
      <c r="L83" s="416" t="s">
        <v>284</v>
      </c>
      <c r="M83" s="417"/>
      <c r="N83" s="417"/>
      <c r="O83" s="417"/>
      <c r="P83" s="417"/>
      <c r="Q83" s="417"/>
      <c r="R83" s="417"/>
      <c r="S83" s="418"/>
    </row>
    <row r="84" spans="1:19" ht="15" customHeight="1" x14ac:dyDescent="0.25">
      <c r="A84" s="303"/>
      <c r="B84" s="449" t="s">
        <v>80</v>
      </c>
      <c r="C84" s="450"/>
      <c r="D84" s="450"/>
      <c r="E84" s="450"/>
      <c r="F84" s="451"/>
      <c r="G84" s="446">
        <f>Z2_MBA!H38</f>
        <v>26</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Z2_MBA!E38</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91</v>
      </c>
      <c r="C90" s="356"/>
      <c r="D90" s="356"/>
      <c r="E90" s="357"/>
      <c r="F90" s="358">
        <v>60</v>
      </c>
      <c r="G90" s="359"/>
      <c r="H90" s="359"/>
      <c r="I90" s="360"/>
      <c r="J90" s="333"/>
      <c r="K90" s="346"/>
      <c r="L90" s="337" t="s">
        <v>232</v>
      </c>
      <c r="M90" s="338"/>
      <c r="N90" s="338"/>
      <c r="O90" s="338"/>
      <c r="P90" s="338"/>
      <c r="Q90" s="338"/>
      <c r="R90" s="338"/>
      <c r="S90" s="339"/>
    </row>
    <row r="91" spans="1:19" ht="15" customHeight="1" x14ac:dyDescent="0.25">
      <c r="A91" s="329"/>
      <c r="B91" s="355" t="s">
        <v>112</v>
      </c>
      <c r="C91" s="356"/>
      <c r="D91" s="356"/>
      <c r="E91" s="357"/>
      <c r="F91" s="358">
        <v>10</v>
      </c>
      <c r="G91" s="359"/>
      <c r="H91" s="359"/>
      <c r="I91" s="360"/>
      <c r="J91" s="333"/>
      <c r="K91" s="346"/>
      <c r="L91" s="337" t="s">
        <v>86</v>
      </c>
      <c r="M91" s="338"/>
      <c r="N91" s="338"/>
      <c r="O91" s="338"/>
      <c r="P91" s="338"/>
      <c r="Q91" s="338"/>
      <c r="R91" s="338"/>
      <c r="S91" s="339"/>
    </row>
    <row r="92" spans="1:19" ht="15" customHeight="1" x14ac:dyDescent="0.25">
      <c r="A92" s="329"/>
      <c r="B92" s="355" t="s">
        <v>121</v>
      </c>
      <c r="C92" s="356"/>
      <c r="D92" s="356"/>
      <c r="E92" s="357"/>
      <c r="F92" s="358">
        <v>10</v>
      </c>
      <c r="G92" s="359"/>
      <c r="H92" s="359"/>
      <c r="I92" s="360"/>
      <c r="J92" s="333"/>
      <c r="K92" s="346"/>
      <c r="L92" s="337" t="s">
        <v>233</v>
      </c>
      <c r="M92" s="338"/>
      <c r="N92" s="338"/>
      <c r="O92" s="338"/>
      <c r="P92" s="338"/>
      <c r="Q92" s="338"/>
      <c r="R92" s="338"/>
      <c r="S92" s="339"/>
    </row>
    <row r="93" spans="1:19" ht="15" customHeight="1" x14ac:dyDescent="0.25">
      <c r="A93" s="329"/>
      <c r="B93" s="355" t="s">
        <v>101</v>
      </c>
      <c r="C93" s="356"/>
      <c r="D93" s="356"/>
      <c r="E93" s="357"/>
      <c r="F93" s="358">
        <v>20</v>
      </c>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38.5" customHeight="1" x14ac:dyDescent="0.25">
      <c r="A98" s="395"/>
      <c r="B98" s="364" t="s">
        <v>747</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9.950000000000003" customHeight="1" x14ac:dyDescent="0.25">
      <c r="A100" s="395"/>
      <c r="B100" s="364" t="s">
        <v>749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9.950000000000003" customHeight="1" x14ac:dyDescent="0.25">
      <c r="A102" s="395"/>
      <c r="B102" s="364" t="s">
        <v>425</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Io30PXwL2ftEm9Cq2Rf+P4UubXxmjUTixuKjXcE+s9nyoVu3GsrqYNRZfkzbP6gix96nd30BoCVM1L1170Dn+w==" saltValue="cx8nhVdiOaY9G7DStUgpI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47CFFB0C-C13D-4B59-997C-DA2C649EBB53}">
      <formula1>PRAC_STUD</formula1>
    </dataValidation>
    <dataValidation type="list" allowBlank="1" showInputMessage="1" showErrorMessage="1" sqref="L72:L79" xr:uid="{4CE6EE32-5AB6-40FC-AA1E-D932B00325A9}">
      <formula1>METODY</formula1>
    </dataValidation>
    <dataValidation type="list" allowBlank="1" showInputMessage="1" showErrorMessage="1" sqref="L7" xr:uid="{BA53A1BA-B8BA-465A-AB0A-D46274C2ADFF}">
      <formula1>STATUS</formula1>
    </dataValidation>
    <dataValidation type="list" allowBlank="1" showInputMessage="1" showErrorMessage="1" sqref="B90:E94" xr:uid="{AA49803C-1B6C-43B2-8E01-71DEF04389A2}">
      <formula1>ZAL</formula1>
    </dataValidation>
    <dataValidation type="list" allowBlank="1" showInputMessage="1" showErrorMessage="1" sqref="N14:S33" xr:uid="{BD7614B3-5B41-4617-9AE6-89104F136796}">
      <formula1>KEW_Z2</formula1>
    </dataValidation>
    <dataValidation type="list" allowBlank="1" showInputMessage="1" showErrorMessage="1" sqref="N34:S53" xr:uid="{212EB503-C2D4-4AF5-9CFB-54518CC16DC6}">
      <formula1>KEU_Z2</formula1>
    </dataValidation>
    <dataValidation type="list" allowBlank="1" showInputMessage="1" showErrorMessage="1" sqref="N54:S68" xr:uid="{C43093D6-3A66-407F-811A-08CED22042EA}">
      <formula1>KEK_Z2</formula1>
    </dataValidation>
  </dataValidations>
  <hyperlinks>
    <hyperlink ref="O13" r:id="rId1" xr:uid="{2797826F-EAF6-47CA-94E0-6ECD280E97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Z2_MBA!B39</f>
        <v>Moduł Z2/8</v>
      </c>
      <c r="D3" s="209"/>
      <c r="E3" s="209"/>
      <c r="F3" s="210"/>
      <c r="G3" s="3"/>
      <c r="H3" s="3"/>
      <c r="I3" s="3"/>
      <c r="J3" s="3"/>
      <c r="K3" s="3"/>
      <c r="L3" s="4"/>
      <c r="M3" s="4"/>
      <c r="N3" s="4"/>
      <c r="O3" s="4"/>
      <c r="P3" s="4"/>
      <c r="Q3" s="4"/>
    </row>
    <row r="4" spans="1:19" s="150" customFormat="1" ht="39.75" customHeight="1" thickBot="1" x14ac:dyDescent="0.3">
      <c r="A4" s="207" t="s">
        <v>40</v>
      </c>
      <c r="B4" s="207"/>
      <c r="C4" s="197" t="str">
        <f>Z2_MBA!C39</f>
        <v>Metody ilościowe w zarządzaniu</v>
      </c>
      <c r="D4" s="198"/>
      <c r="E4" s="198"/>
      <c r="F4" s="198"/>
      <c r="G4" s="198"/>
      <c r="H4" s="198"/>
      <c r="I4" s="198"/>
      <c r="J4" s="199"/>
      <c r="K4" s="202" t="s">
        <v>41</v>
      </c>
      <c r="L4" s="202"/>
      <c r="M4" s="111">
        <f>Z2_MBA!D39</f>
        <v>5</v>
      </c>
      <c r="N4" s="200" t="s">
        <v>42</v>
      </c>
      <c r="O4" s="201"/>
      <c r="P4" s="194" t="str">
        <f>Z2_MBA!F39</f>
        <v>dr M. Bzunek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1</v>
      </c>
      <c r="J6" s="7" t="s">
        <v>230</v>
      </c>
      <c r="K6" s="218" t="s">
        <v>47</v>
      </c>
      <c r="L6" s="218"/>
      <c r="M6" s="219" t="s">
        <v>48</v>
      </c>
      <c r="N6" s="219"/>
      <c r="O6" s="111" t="s">
        <v>49</v>
      </c>
      <c r="P6" s="220" t="s">
        <v>50</v>
      </c>
      <c r="Q6" s="221"/>
      <c r="R6" s="111">
        <f>Z2_MBA!G39</f>
        <v>28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231" t="s">
        <v>426</v>
      </c>
      <c r="B11" s="232"/>
      <c r="C11" s="232"/>
      <c r="D11" s="232"/>
      <c r="E11" s="232"/>
      <c r="F11" s="232"/>
      <c r="G11" s="232"/>
      <c r="H11" s="232"/>
      <c r="I11" s="232"/>
      <c r="J11" s="232"/>
      <c r="K11" s="232"/>
      <c r="L11" s="232"/>
      <c r="M11" s="232"/>
      <c r="N11" s="232"/>
      <c r="O11" s="232"/>
      <c r="P11" s="232"/>
      <c r="Q11" s="232"/>
      <c r="R11" s="233"/>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427</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532</v>
      </c>
      <c r="B22" s="655"/>
      <c r="C22" s="655"/>
      <c r="D22" s="655"/>
      <c r="E22" s="655"/>
      <c r="F22" s="655" t="s">
        <v>533</v>
      </c>
      <c r="G22" s="655"/>
      <c r="H22" s="655"/>
      <c r="I22" s="655"/>
      <c r="J22" s="655"/>
      <c r="K22" s="655"/>
      <c r="L22" s="655" t="s">
        <v>534</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Z2_MBA!B39</f>
        <v>Moduł Z2/8</v>
      </c>
      <c r="C26" s="249"/>
      <c r="D26" s="33" t="str">
        <f>Z2_MBA!B40</f>
        <v>Kurs 8.1.</v>
      </c>
      <c r="E26" s="71"/>
      <c r="F26" s="269"/>
      <c r="G26" s="270"/>
      <c r="H26" s="277"/>
      <c r="I26" s="278"/>
      <c r="J26" s="34"/>
      <c r="K26" s="285"/>
      <c r="L26" s="286"/>
      <c r="M26" s="285"/>
      <c r="N26" s="286"/>
      <c r="O26" s="287"/>
      <c r="P26" s="288"/>
      <c r="Q26" s="287"/>
      <c r="R26" s="289"/>
    </row>
    <row r="27" spans="1:19" s="72" customFormat="1" ht="59.25" customHeight="1" x14ac:dyDescent="0.25">
      <c r="A27" s="99" t="s">
        <v>56</v>
      </c>
      <c r="B27" s="530" t="str">
        <f>Z2_MBA!C40</f>
        <v>Wnioskowanie statystyczne</v>
      </c>
      <c r="C27" s="531"/>
      <c r="D27" s="532"/>
      <c r="E27" s="533"/>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Z2_MBA!D40</f>
        <v>5</v>
      </c>
      <c r="C28" s="251"/>
      <c r="D28" s="252"/>
      <c r="E28" s="274"/>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32"/>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x14ac:dyDescent="0.25">
      <c r="A70" s="72"/>
      <c r="B70" s="72"/>
      <c r="C70" s="72"/>
      <c r="D70" s="72"/>
      <c r="E70" s="72"/>
      <c r="F70" s="72"/>
      <c r="G70" s="72"/>
      <c r="H70" s="72"/>
      <c r="I70" s="72"/>
      <c r="J70" s="72"/>
      <c r="K70" s="72"/>
      <c r="L70" s="72"/>
      <c r="M70" s="72"/>
      <c r="N70" s="72"/>
      <c r="O70" s="72"/>
      <c r="P70" s="72"/>
      <c r="Q70" s="72"/>
      <c r="R70" s="72"/>
    </row>
    <row r="71" spans="1:18" x14ac:dyDescent="0.25">
      <c r="A71" s="72"/>
      <c r="B71" s="72"/>
      <c r="C71" s="72"/>
      <c r="D71" s="72"/>
      <c r="E71" s="72"/>
      <c r="F71" s="72"/>
      <c r="G71" s="72"/>
      <c r="H71" s="72"/>
      <c r="I71" s="72"/>
      <c r="J71" s="72"/>
      <c r="K71" s="72"/>
      <c r="L71" s="72"/>
      <c r="M71" s="72"/>
      <c r="N71" s="72"/>
      <c r="O71" s="72"/>
      <c r="P71" s="72"/>
      <c r="Q71" s="72"/>
      <c r="R71" s="72"/>
    </row>
    <row r="72" spans="1:18" x14ac:dyDescent="0.25">
      <c r="A72" s="72"/>
      <c r="B72" s="72"/>
      <c r="C72" s="72"/>
      <c r="D72" s="72"/>
      <c r="E72" s="72"/>
      <c r="F72" s="72"/>
      <c r="G72" s="72"/>
      <c r="H72" s="72"/>
      <c r="I72" s="72"/>
      <c r="J72" s="72"/>
      <c r="K72" s="72"/>
      <c r="L72" s="72"/>
      <c r="M72" s="72"/>
      <c r="N72" s="72"/>
      <c r="O72" s="72"/>
      <c r="P72" s="72"/>
      <c r="Q72" s="72"/>
      <c r="R72" s="72"/>
    </row>
    <row r="73" spans="1:18" x14ac:dyDescent="0.25">
      <c r="A73" s="72"/>
      <c r="B73" s="72"/>
      <c r="C73" s="72"/>
      <c r="D73" s="72"/>
      <c r="E73" s="72"/>
      <c r="F73" s="72"/>
      <c r="G73" s="72"/>
      <c r="H73" s="72"/>
      <c r="I73" s="72"/>
      <c r="J73" s="72"/>
      <c r="K73" s="72"/>
      <c r="L73" s="72"/>
      <c r="M73" s="72"/>
      <c r="N73" s="72"/>
      <c r="O73" s="72"/>
      <c r="P73" s="72"/>
      <c r="Q73" s="72"/>
      <c r="R73" s="72"/>
    </row>
  </sheetData>
  <sheetProtection algorithmName="SHA-512" hashValue="TzZX55Qq7N5Y59AgR2kPWwqtJiCh1xDmplOWy1ZFIwpL4PgrnU4Rdi6313NTc+HohHtsUAF5cYad6FarScyoyw==" saltValue="VgUQJL3l/tG+f8IQsx6dtQ=="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20195EF0-8CF9-4641-8BE7-A6F93F6E2439}">
      <formula1>20</formula1>
      <formula2>1200</formula2>
    </dataValidation>
    <dataValidation type="list" allowBlank="1" showInputMessage="1" showErrorMessage="1" sqref="K6:L6" xr:uid="{F224D762-0170-41E1-B77D-A88066023C9E}">
      <formula1>STATUS</formula1>
    </dataValidation>
  </dataValidations>
  <hyperlinks>
    <hyperlink ref="C29" r:id="rId1" xr:uid="{BAEA1652-F7F5-4A12-A384-2853DA82EE24}"/>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Z2_MBA!B39</f>
        <v>Moduł Z2/8</v>
      </c>
      <c r="B3" s="399"/>
      <c r="C3" s="399"/>
      <c r="D3" s="403" t="str">
        <f>Z2_MBA!C39</f>
        <v>Metody ilościowe w zarządzaniu</v>
      </c>
      <c r="E3" s="404"/>
      <c r="F3" s="404"/>
      <c r="G3" s="404"/>
      <c r="H3" s="404"/>
      <c r="I3" s="405"/>
      <c r="J3" s="3"/>
      <c r="K3" s="3"/>
      <c r="L3" s="4"/>
      <c r="M3" s="4"/>
      <c r="N3" s="4"/>
      <c r="O3" s="4"/>
      <c r="P3" s="4"/>
      <c r="Q3" s="4"/>
      <c r="R3" s="4"/>
    </row>
    <row r="4" spans="1:19" ht="18.75" thickBot="1" x14ac:dyDescent="0.3">
      <c r="A4" s="297" t="s">
        <v>55</v>
      </c>
      <c r="B4" s="297"/>
      <c r="C4" s="297"/>
      <c r="D4" s="400" t="str">
        <f>Z2_MBA!B40</f>
        <v>Kurs 8.1.</v>
      </c>
      <c r="E4" s="401"/>
      <c r="F4" s="401"/>
      <c r="G4" s="401"/>
      <c r="H4" s="401"/>
      <c r="I4" s="402"/>
      <c r="J4" s="3"/>
      <c r="K4" s="3"/>
      <c r="L4" s="4"/>
      <c r="M4" s="4"/>
      <c r="N4" s="4"/>
      <c r="O4" s="4"/>
      <c r="P4" s="4"/>
      <c r="Q4" s="4"/>
      <c r="R4" s="4"/>
    </row>
    <row r="5" spans="1:19" ht="23.25" thickBot="1" x14ac:dyDescent="0.3">
      <c r="A5" s="298" t="s">
        <v>56</v>
      </c>
      <c r="B5" s="298"/>
      <c r="C5" s="298"/>
      <c r="D5" s="299" t="str">
        <f>Z2_MBA!C40</f>
        <v>Wnioskowanie statystyczne</v>
      </c>
      <c r="E5" s="299"/>
      <c r="F5" s="299"/>
      <c r="G5" s="299"/>
      <c r="H5" s="299"/>
      <c r="I5" s="299"/>
      <c r="J5" s="299"/>
      <c r="K5" s="299"/>
      <c r="L5" s="300" t="s">
        <v>41</v>
      </c>
      <c r="M5" s="300"/>
      <c r="N5" s="77">
        <f>Z2_MBA!D40</f>
        <v>5</v>
      </c>
      <c r="O5" s="300" t="s">
        <v>42</v>
      </c>
      <c r="P5" s="300"/>
      <c r="Q5" s="301" t="str">
        <f>Z2_MBA!F39</f>
        <v>dr M. Bzunek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(8)'!G6</f>
        <v>I</v>
      </c>
      <c r="H7" s="110" t="s">
        <v>46</v>
      </c>
      <c r="I7" s="40">
        <f>'M (8)'!I6</f>
        <v>1</v>
      </c>
      <c r="J7" s="220" t="s">
        <v>229</v>
      </c>
      <c r="K7" s="221"/>
      <c r="L7" s="407" t="s">
        <v>47</v>
      </c>
      <c r="M7" s="408"/>
      <c r="N7" s="7" t="s">
        <v>48</v>
      </c>
      <c r="O7" s="321" t="s">
        <v>49</v>
      </c>
      <c r="P7" s="321"/>
      <c r="Q7" s="322" t="s">
        <v>50</v>
      </c>
      <c r="R7" s="322"/>
      <c r="S7" s="78">
        <f>Z2_MBA!G40</f>
        <v>28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535</v>
      </c>
      <c r="C14" s="658"/>
      <c r="D14" s="658"/>
      <c r="E14" s="658"/>
      <c r="F14" s="658"/>
      <c r="G14" s="658"/>
      <c r="H14" s="658"/>
      <c r="I14" s="658"/>
      <c r="J14" s="658"/>
      <c r="K14" s="658"/>
      <c r="L14" s="658"/>
      <c r="M14" s="659"/>
      <c r="N14" s="660" t="s">
        <v>151</v>
      </c>
      <c r="O14" s="661"/>
      <c r="P14" s="661"/>
      <c r="Q14" s="661"/>
      <c r="R14" s="661"/>
      <c r="S14" s="662"/>
    </row>
    <row r="15" spans="1:19" ht="15" customHeight="1" x14ac:dyDescent="0.25">
      <c r="A15" s="303"/>
      <c r="B15" s="469"/>
      <c r="C15" s="665"/>
      <c r="D15" s="665"/>
      <c r="E15" s="665"/>
      <c r="F15" s="665"/>
      <c r="G15" s="665"/>
      <c r="H15" s="665"/>
      <c r="I15" s="665"/>
      <c r="J15" s="665"/>
      <c r="K15" s="665"/>
      <c r="L15" s="665"/>
      <c r="M15" s="471"/>
      <c r="N15" s="478"/>
      <c r="O15" s="479"/>
      <c r="P15" s="479"/>
      <c r="Q15" s="479"/>
      <c r="R15" s="479"/>
      <c r="S15" s="480"/>
    </row>
    <row r="16" spans="1:19" ht="15" customHeight="1" x14ac:dyDescent="0.25">
      <c r="A16" s="303"/>
      <c r="B16" s="469"/>
      <c r="C16" s="665"/>
      <c r="D16" s="665"/>
      <c r="E16" s="665"/>
      <c r="F16" s="665"/>
      <c r="G16" s="665"/>
      <c r="H16" s="665"/>
      <c r="I16" s="665"/>
      <c r="J16" s="665"/>
      <c r="K16" s="665"/>
      <c r="L16" s="665"/>
      <c r="M16" s="471"/>
      <c r="N16" s="478"/>
      <c r="O16" s="479"/>
      <c r="P16" s="479"/>
      <c r="Q16" s="479"/>
      <c r="R16" s="479"/>
      <c r="S16" s="480"/>
    </row>
    <row r="17" spans="1:19" ht="15" customHeight="1" x14ac:dyDescent="0.25">
      <c r="A17" s="303"/>
      <c r="B17" s="469"/>
      <c r="C17" s="665"/>
      <c r="D17" s="665"/>
      <c r="E17" s="665"/>
      <c r="F17" s="665"/>
      <c r="G17" s="665"/>
      <c r="H17" s="665"/>
      <c r="I17" s="665"/>
      <c r="J17" s="665"/>
      <c r="K17" s="665"/>
      <c r="L17" s="665"/>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536</v>
      </c>
      <c r="C19" s="467"/>
      <c r="D19" s="467"/>
      <c r="E19" s="467"/>
      <c r="F19" s="467"/>
      <c r="G19" s="467"/>
      <c r="H19" s="467"/>
      <c r="I19" s="467"/>
      <c r="J19" s="467"/>
      <c r="K19" s="467"/>
      <c r="L19" s="467"/>
      <c r="M19" s="468"/>
      <c r="N19" s="475" t="s">
        <v>148</v>
      </c>
      <c r="O19" s="476"/>
      <c r="P19" s="476"/>
      <c r="Q19" s="476"/>
      <c r="R19" s="476"/>
      <c r="S19" s="477"/>
    </row>
    <row r="20" spans="1:19" ht="15" customHeight="1" x14ac:dyDescent="0.25">
      <c r="A20" s="303"/>
      <c r="B20" s="469"/>
      <c r="C20" s="665"/>
      <c r="D20" s="665"/>
      <c r="E20" s="665"/>
      <c r="F20" s="665"/>
      <c r="G20" s="665"/>
      <c r="H20" s="665"/>
      <c r="I20" s="665"/>
      <c r="J20" s="665"/>
      <c r="K20" s="665"/>
      <c r="L20" s="665"/>
      <c r="M20" s="471"/>
      <c r="N20" s="478" t="s">
        <v>151</v>
      </c>
      <c r="O20" s="479"/>
      <c r="P20" s="479"/>
      <c r="Q20" s="479"/>
      <c r="R20" s="479"/>
      <c r="S20" s="480"/>
    </row>
    <row r="21" spans="1:19" ht="15" customHeight="1" x14ac:dyDescent="0.25">
      <c r="A21" s="303"/>
      <c r="B21" s="469"/>
      <c r="C21" s="665"/>
      <c r="D21" s="665"/>
      <c r="E21" s="665"/>
      <c r="F21" s="665"/>
      <c r="G21" s="665"/>
      <c r="H21" s="665"/>
      <c r="I21" s="665"/>
      <c r="J21" s="665"/>
      <c r="K21" s="665"/>
      <c r="L21" s="665"/>
      <c r="M21" s="471"/>
      <c r="N21" s="478"/>
      <c r="O21" s="479"/>
      <c r="P21" s="479"/>
      <c r="Q21" s="479"/>
      <c r="R21" s="479"/>
      <c r="S21" s="480"/>
    </row>
    <row r="22" spans="1:19" ht="15" customHeight="1" x14ac:dyDescent="0.25">
      <c r="A22" s="303"/>
      <c r="B22" s="469"/>
      <c r="C22" s="665"/>
      <c r="D22" s="665"/>
      <c r="E22" s="665"/>
      <c r="F22" s="665"/>
      <c r="G22" s="665"/>
      <c r="H22" s="665"/>
      <c r="I22" s="665"/>
      <c r="J22" s="665"/>
      <c r="K22" s="665"/>
      <c r="L22" s="665"/>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537</v>
      </c>
      <c r="C24" s="467"/>
      <c r="D24" s="467"/>
      <c r="E24" s="467"/>
      <c r="F24" s="467"/>
      <c r="G24" s="467"/>
      <c r="H24" s="467"/>
      <c r="I24" s="467"/>
      <c r="J24" s="467"/>
      <c r="K24" s="467"/>
      <c r="L24" s="467"/>
      <c r="M24" s="468"/>
      <c r="N24" s="475" t="s">
        <v>151</v>
      </c>
      <c r="O24" s="476"/>
      <c r="P24" s="476"/>
      <c r="Q24" s="476"/>
      <c r="R24" s="476"/>
      <c r="S24" s="477"/>
    </row>
    <row r="25" spans="1:19" ht="15" customHeight="1" x14ac:dyDescent="0.25">
      <c r="A25" s="303"/>
      <c r="B25" s="469"/>
      <c r="C25" s="665"/>
      <c r="D25" s="665"/>
      <c r="E25" s="665"/>
      <c r="F25" s="665"/>
      <c r="G25" s="665"/>
      <c r="H25" s="665"/>
      <c r="I25" s="665"/>
      <c r="J25" s="665"/>
      <c r="K25" s="665"/>
      <c r="L25" s="665"/>
      <c r="M25" s="471"/>
      <c r="N25" s="478"/>
      <c r="O25" s="479"/>
      <c r="P25" s="479"/>
      <c r="Q25" s="479"/>
      <c r="R25" s="479"/>
      <c r="S25" s="480"/>
    </row>
    <row r="26" spans="1:19" ht="15" customHeight="1" x14ac:dyDescent="0.25">
      <c r="A26" s="303"/>
      <c r="B26" s="469"/>
      <c r="C26" s="665"/>
      <c r="D26" s="665"/>
      <c r="E26" s="665"/>
      <c r="F26" s="665"/>
      <c r="G26" s="665"/>
      <c r="H26" s="665"/>
      <c r="I26" s="665"/>
      <c r="J26" s="665"/>
      <c r="K26" s="665"/>
      <c r="L26" s="665"/>
      <c r="M26" s="471"/>
      <c r="N26" s="478"/>
      <c r="O26" s="479"/>
      <c r="P26" s="479"/>
      <c r="Q26" s="479"/>
      <c r="R26" s="479"/>
      <c r="S26" s="480"/>
    </row>
    <row r="27" spans="1:19" ht="15" customHeight="1" x14ac:dyDescent="0.25">
      <c r="A27" s="303"/>
      <c r="B27" s="469"/>
      <c r="C27" s="665"/>
      <c r="D27" s="665"/>
      <c r="E27" s="665"/>
      <c r="F27" s="665"/>
      <c r="G27" s="665"/>
      <c r="H27" s="665"/>
      <c r="I27" s="665"/>
      <c r="J27" s="665"/>
      <c r="K27" s="665"/>
      <c r="L27" s="665"/>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665"/>
      <c r="D30" s="665"/>
      <c r="E30" s="665"/>
      <c r="F30" s="665"/>
      <c r="G30" s="665"/>
      <c r="H30" s="665"/>
      <c r="I30" s="665"/>
      <c r="J30" s="665"/>
      <c r="K30" s="665"/>
      <c r="L30" s="665"/>
      <c r="M30" s="471"/>
      <c r="N30" s="478"/>
      <c r="O30" s="479"/>
      <c r="P30" s="479"/>
      <c r="Q30" s="479"/>
      <c r="R30" s="479"/>
      <c r="S30" s="480"/>
    </row>
    <row r="31" spans="1:19" ht="15" hidden="1" customHeight="1" x14ac:dyDescent="0.25">
      <c r="A31" s="303"/>
      <c r="B31" s="469"/>
      <c r="C31" s="665"/>
      <c r="D31" s="665"/>
      <c r="E31" s="665"/>
      <c r="F31" s="665"/>
      <c r="G31" s="665"/>
      <c r="H31" s="665"/>
      <c r="I31" s="665"/>
      <c r="J31" s="665"/>
      <c r="K31" s="665"/>
      <c r="L31" s="665"/>
      <c r="M31" s="471"/>
      <c r="N31" s="478"/>
      <c r="O31" s="479"/>
      <c r="P31" s="479"/>
      <c r="Q31" s="479"/>
      <c r="R31" s="479"/>
      <c r="S31" s="480"/>
    </row>
    <row r="32" spans="1:19" ht="15" hidden="1" customHeight="1" x14ac:dyDescent="0.25">
      <c r="A32" s="303"/>
      <c r="B32" s="469"/>
      <c r="C32" s="665"/>
      <c r="D32" s="665"/>
      <c r="E32" s="665"/>
      <c r="F32" s="665"/>
      <c r="G32" s="665"/>
      <c r="H32" s="665"/>
      <c r="I32" s="665"/>
      <c r="J32" s="665"/>
      <c r="K32" s="665"/>
      <c r="L32" s="665"/>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538</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665"/>
      <c r="D35" s="665"/>
      <c r="E35" s="665"/>
      <c r="F35" s="665"/>
      <c r="G35" s="665"/>
      <c r="H35" s="665"/>
      <c r="I35" s="665"/>
      <c r="J35" s="665"/>
      <c r="K35" s="665"/>
      <c r="L35" s="665"/>
      <c r="M35" s="471"/>
      <c r="N35" s="478" t="s">
        <v>164</v>
      </c>
      <c r="O35" s="479"/>
      <c r="P35" s="479"/>
      <c r="Q35" s="479"/>
      <c r="R35" s="479"/>
      <c r="S35" s="480"/>
    </row>
    <row r="36" spans="1:19" ht="15" customHeight="1" x14ac:dyDescent="0.25">
      <c r="A36" s="309"/>
      <c r="B36" s="469"/>
      <c r="C36" s="665"/>
      <c r="D36" s="665"/>
      <c r="E36" s="665"/>
      <c r="F36" s="665"/>
      <c r="G36" s="665"/>
      <c r="H36" s="665"/>
      <c r="I36" s="665"/>
      <c r="J36" s="665"/>
      <c r="K36" s="665"/>
      <c r="L36" s="665"/>
      <c r="M36" s="471"/>
      <c r="N36" s="478" t="s">
        <v>166</v>
      </c>
      <c r="O36" s="479"/>
      <c r="P36" s="479"/>
      <c r="Q36" s="479"/>
      <c r="R36" s="479"/>
      <c r="S36" s="480"/>
    </row>
    <row r="37" spans="1:19" ht="15" customHeight="1" x14ac:dyDescent="0.25">
      <c r="A37" s="309"/>
      <c r="B37" s="469"/>
      <c r="C37" s="665"/>
      <c r="D37" s="665"/>
      <c r="E37" s="665"/>
      <c r="F37" s="665"/>
      <c r="G37" s="665"/>
      <c r="H37" s="665"/>
      <c r="I37" s="665"/>
      <c r="J37" s="665"/>
      <c r="K37" s="665"/>
      <c r="L37" s="665"/>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539</v>
      </c>
      <c r="C39" s="467"/>
      <c r="D39" s="467"/>
      <c r="E39" s="467"/>
      <c r="F39" s="467"/>
      <c r="G39" s="467"/>
      <c r="H39" s="467"/>
      <c r="I39" s="467"/>
      <c r="J39" s="467"/>
      <c r="K39" s="467"/>
      <c r="L39" s="467"/>
      <c r="M39" s="468"/>
      <c r="N39" s="475" t="s">
        <v>165</v>
      </c>
      <c r="O39" s="476"/>
      <c r="P39" s="476"/>
      <c r="Q39" s="476"/>
      <c r="R39" s="476"/>
      <c r="S39" s="477"/>
    </row>
    <row r="40" spans="1:19" ht="15" customHeight="1" x14ac:dyDescent="0.25">
      <c r="A40" s="309"/>
      <c r="B40" s="469"/>
      <c r="C40" s="665"/>
      <c r="D40" s="665"/>
      <c r="E40" s="665"/>
      <c r="F40" s="665"/>
      <c r="G40" s="665"/>
      <c r="H40" s="665"/>
      <c r="I40" s="665"/>
      <c r="J40" s="665"/>
      <c r="K40" s="665"/>
      <c r="L40" s="665"/>
      <c r="M40" s="471"/>
      <c r="N40" s="478" t="s">
        <v>166</v>
      </c>
      <c r="O40" s="479"/>
      <c r="P40" s="479"/>
      <c r="Q40" s="479"/>
      <c r="R40" s="479"/>
      <c r="S40" s="480"/>
    </row>
    <row r="41" spans="1:19" ht="15" customHeight="1" x14ac:dyDescent="0.25">
      <c r="A41" s="309"/>
      <c r="B41" s="469"/>
      <c r="C41" s="665"/>
      <c r="D41" s="665"/>
      <c r="E41" s="665"/>
      <c r="F41" s="665"/>
      <c r="G41" s="665"/>
      <c r="H41" s="665"/>
      <c r="I41" s="665"/>
      <c r="J41" s="665"/>
      <c r="K41" s="665"/>
      <c r="L41" s="665"/>
      <c r="M41" s="471"/>
      <c r="N41" s="478" t="s">
        <v>174</v>
      </c>
      <c r="O41" s="479"/>
      <c r="P41" s="479"/>
      <c r="Q41" s="479"/>
      <c r="R41" s="479"/>
      <c r="S41" s="480"/>
    </row>
    <row r="42" spans="1:19" ht="15" customHeight="1" x14ac:dyDescent="0.25">
      <c r="A42" s="309"/>
      <c r="B42" s="469"/>
      <c r="C42" s="665"/>
      <c r="D42" s="665"/>
      <c r="E42" s="665"/>
      <c r="F42" s="665"/>
      <c r="G42" s="665"/>
      <c r="H42" s="665"/>
      <c r="I42" s="665"/>
      <c r="J42" s="665"/>
      <c r="K42" s="665"/>
      <c r="L42" s="665"/>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540</v>
      </c>
      <c r="C44" s="467"/>
      <c r="D44" s="467"/>
      <c r="E44" s="467"/>
      <c r="F44" s="467"/>
      <c r="G44" s="467"/>
      <c r="H44" s="467"/>
      <c r="I44" s="467"/>
      <c r="J44" s="467"/>
      <c r="K44" s="467"/>
      <c r="L44" s="467"/>
      <c r="M44" s="468"/>
      <c r="N44" s="475" t="s">
        <v>164</v>
      </c>
      <c r="O44" s="476"/>
      <c r="P44" s="476"/>
      <c r="Q44" s="476"/>
      <c r="R44" s="476"/>
      <c r="S44" s="477"/>
    </row>
    <row r="45" spans="1:19" ht="15" customHeight="1" x14ac:dyDescent="0.25">
      <c r="A45" s="309"/>
      <c r="B45" s="469"/>
      <c r="C45" s="665"/>
      <c r="D45" s="665"/>
      <c r="E45" s="665"/>
      <c r="F45" s="665"/>
      <c r="G45" s="665"/>
      <c r="H45" s="665"/>
      <c r="I45" s="665"/>
      <c r="J45" s="665"/>
      <c r="K45" s="665"/>
      <c r="L45" s="665"/>
      <c r="M45" s="471"/>
      <c r="N45" s="478" t="s">
        <v>165</v>
      </c>
      <c r="O45" s="479"/>
      <c r="P45" s="479"/>
      <c r="Q45" s="479"/>
      <c r="R45" s="479"/>
      <c r="S45" s="480"/>
    </row>
    <row r="46" spans="1:19" ht="15" customHeight="1" x14ac:dyDescent="0.25">
      <c r="A46" s="309"/>
      <c r="B46" s="469"/>
      <c r="C46" s="665"/>
      <c r="D46" s="665"/>
      <c r="E46" s="665"/>
      <c r="F46" s="665"/>
      <c r="G46" s="665"/>
      <c r="H46" s="665"/>
      <c r="I46" s="665"/>
      <c r="J46" s="665"/>
      <c r="K46" s="665"/>
      <c r="L46" s="665"/>
      <c r="M46" s="471"/>
      <c r="N46" s="478" t="s">
        <v>174</v>
      </c>
      <c r="O46" s="479"/>
      <c r="P46" s="479"/>
      <c r="Q46" s="479"/>
      <c r="R46" s="479"/>
      <c r="S46" s="480"/>
    </row>
    <row r="47" spans="1:19" ht="15" customHeight="1" x14ac:dyDescent="0.25">
      <c r="A47" s="309"/>
      <c r="B47" s="469"/>
      <c r="C47" s="665"/>
      <c r="D47" s="665"/>
      <c r="E47" s="665"/>
      <c r="F47" s="665"/>
      <c r="G47" s="665"/>
      <c r="H47" s="665"/>
      <c r="I47" s="665"/>
      <c r="J47" s="665"/>
      <c r="K47" s="665"/>
      <c r="L47" s="665"/>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665"/>
      <c r="D50" s="665"/>
      <c r="E50" s="665"/>
      <c r="F50" s="665"/>
      <c r="G50" s="665"/>
      <c r="H50" s="665"/>
      <c r="I50" s="665"/>
      <c r="J50" s="665"/>
      <c r="K50" s="665"/>
      <c r="L50" s="665"/>
      <c r="M50" s="471"/>
      <c r="N50" s="478"/>
      <c r="O50" s="479"/>
      <c r="P50" s="479"/>
      <c r="Q50" s="479"/>
      <c r="R50" s="479"/>
      <c r="S50" s="480"/>
    </row>
    <row r="51" spans="1:19" ht="15" hidden="1" customHeight="1" x14ac:dyDescent="0.25">
      <c r="A51" s="309"/>
      <c r="B51" s="469"/>
      <c r="C51" s="665"/>
      <c r="D51" s="665"/>
      <c r="E51" s="665"/>
      <c r="F51" s="665"/>
      <c r="G51" s="665"/>
      <c r="H51" s="665"/>
      <c r="I51" s="665"/>
      <c r="J51" s="665"/>
      <c r="K51" s="665"/>
      <c r="L51" s="665"/>
      <c r="M51" s="471"/>
      <c r="N51" s="478"/>
      <c r="O51" s="479"/>
      <c r="P51" s="479"/>
      <c r="Q51" s="479"/>
      <c r="R51" s="479"/>
      <c r="S51" s="480"/>
    </row>
    <row r="52" spans="1:19" ht="15" hidden="1" customHeight="1" x14ac:dyDescent="0.25">
      <c r="A52" s="309"/>
      <c r="B52" s="469"/>
      <c r="C52" s="665"/>
      <c r="D52" s="665"/>
      <c r="E52" s="665"/>
      <c r="F52" s="665"/>
      <c r="G52" s="665"/>
      <c r="H52" s="665"/>
      <c r="I52" s="665"/>
      <c r="J52" s="665"/>
      <c r="K52" s="665"/>
      <c r="L52" s="665"/>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541</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184</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542</v>
      </c>
      <c r="C59" s="467"/>
      <c r="D59" s="467"/>
      <c r="E59" s="467"/>
      <c r="F59" s="467"/>
      <c r="G59" s="467"/>
      <c r="H59" s="467"/>
      <c r="I59" s="467"/>
      <c r="J59" s="467"/>
      <c r="K59" s="467"/>
      <c r="L59" s="467"/>
      <c r="M59" s="468"/>
      <c r="N59" s="475" t="s">
        <v>183</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543</v>
      </c>
      <c r="C64" s="467"/>
      <c r="D64" s="467"/>
      <c r="E64" s="467"/>
      <c r="F64" s="467"/>
      <c r="G64" s="467"/>
      <c r="H64" s="467"/>
      <c r="I64" s="467"/>
      <c r="J64" s="467"/>
      <c r="K64" s="467"/>
      <c r="L64" s="467"/>
      <c r="M64" s="468"/>
      <c r="N64" s="475" t="s">
        <v>185</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186</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188</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Z2_MBA!G40</f>
        <v>28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28</v>
      </c>
      <c r="H72" s="423"/>
      <c r="I72" s="424"/>
      <c r="J72" s="390"/>
      <c r="K72" s="432"/>
      <c r="L72" s="666" t="s">
        <v>69</v>
      </c>
      <c r="M72" s="667"/>
      <c r="N72" s="667"/>
      <c r="O72" s="667"/>
      <c r="P72" s="667"/>
      <c r="Q72" s="667"/>
      <c r="R72" s="667"/>
      <c r="S72" s="668"/>
    </row>
    <row r="73" spans="1:19" ht="15" customHeight="1" x14ac:dyDescent="0.25">
      <c r="A73" s="303"/>
      <c r="B73" s="392" t="s">
        <v>69</v>
      </c>
      <c r="C73" s="393"/>
      <c r="D73" s="393"/>
      <c r="E73" s="393"/>
      <c r="F73" s="394"/>
      <c r="G73" s="419">
        <v>12</v>
      </c>
      <c r="H73" s="420"/>
      <c r="I73" s="421"/>
      <c r="J73" s="390"/>
      <c r="K73" s="432"/>
      <c r="L73" s="666" t="s">
        <v>93</v>
      </c>
      <c r="M73" s="667"/>
      <c r="N73" s="667"/>
      <c r="O73" s="667"/>
      <c r="P73" s="667"/>
      <c r="Q73" s="667"/>
      <c r="R73" s="667"/>
      <c r="S73" s="668"/>
    </row>
    <row r="74" spans="1:19" ht="15" customHeight="1" x14ac:dyDescent="0.25">
      <c r="A74" s="303"/>
      <c r="B74" s="392" t="s">
        <v>70</v>
      </c>
      <c r="C74" s="393"/>
      <c r="D74" s="393"/>
      <c r="E74" s="393"/>
      <c r="F74" s="394"/>
      <c r="G74" s="419"/>
      <c r="H74" s="420"/>
      <c r="I74" s="421"/>
      <c r="J74" s="390"/>
      <c r="K74" s="432"/>
      <c r="L74" s="666" t="s">
        <v>120</v>
      </c>
      <c r="M74" s="667"/>
      <c r="N74" s="667"/>
      <c r="O74" s="667"/>
      <c r="P74" s="667"/>
      <c r="Q74" s="667"/>
      <c r="R74" s="667"/>
      <c r="S74" s="668"/>
    </row>
    <row r="75" spans="1:19" ht="15" customHeight="1" x14ac:dyDescent="0.25">
      <c r="A75" s="303"/>
      <c r="B75" s="392" t="s">
        <v>71</v>
      </c>
      <c r="C75" s="393"/>
      <c r="D75" s="393"/>
      <c r="E75" s="393"/>
      <c r="F75" s="394"/>
      <c r="G75" s="419"/>
      <c r="H75" s="420"/>
      <c r="I75" s="421"/>
      <c r="J75" s="390"/>
      <c r="K75" s="432"/>
      <c r="L75" s="666" t="s">
        <v>103</v>
      </c>
      <c r="M75" s="667"/>
      <c r="N75" s="667"/>
      <c r="O75" s="667"/>
      <c r="P75" s="667"/>
      <c r="Q75" s="667"/>
      <c r="R75" s="667"/>
      <c r="S75" s="668"/>
    </row>
    <row r="76" spans="1:19" ht="15" customHeight="1" x14ac:dyDescent="0.25">
      <c r="A76" s="303"/>
      <c r="B76" s="392" t="s">
        <v>72</v>
      </c>
      <c r="C76" s="393"/>
      <c r="D76" s="393"/>
      <c r="E76" s="393"/>
      <c r="F76" s="394"/>
      <c r="G76" s="419">
        <v>14</v>
      </c>
      <c r="H76" s="420"/>
      <c r="I76" s="421"/>
      <c r="J76" s="390"/>
      <c r="K76" s="432"/>
      <c r="L76" s="666" t="s">
        <v>119</v>
      </c>
      <c r="M76" s="667"/>
      <c r="N76" s="667"/>
      <c r="O76" s="667"/>
      <c r="P76" s="667"/>
      <c r="Q76" s="667"/>
      <c r="R76" s="667"/>
      <c r="S76" s="66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666" t="s">
        <v>92</v>
      </c>
      <c r="M81" s="667"/>
      <c r="N81" s="667"/>
      <c r="O81" s="667"/>
      <c r="P81" s="667"/>
      <c r="Q81" s="667"/>
      <c r="R81" s="667"/>
      <c r="S81" s="668"/>
    </row>
    <row r="82" spans="1:19" ht="15" customHeight="1" x14ac:dyDescent="0.25">
      <c r="A82" s="303"/>
      <c r="B82" s="392" t="s">
        <v>78</v>
      </c>
      <c r="C82" s="393"/>
      <c r="D82" s="393"/>
      <c r="E82" s="393"/>
      <c r="F82" s="394"/>
      <c r="G82" s="419">
        <v>2</v>
      </c>
      <c r="H82" s="420"/>
      <c r="I82" s="421"/>
      <c r="J82" s="390"/>
      <c r="K82" s="432"/>
      <c r="L82" s="666" t="s">
        <v>119</v>
      </c>
      <c r="M82" s="667"/>
      <c r="N82" s="667"/>
      <c r="O82" s="667"/>
      <c r="P82" s="667"/>
      <c r="Q82" s="667"/>
      <c r="R82" s="667"/>
      <c r="S82" s="668"/>
    </row>
    <row r="83" spans="1:19" ht="15" customHeight="1" x14ac:dyDescent="0.25">
      <c r="A83" s="303"/>
      <c r="B83" s="392" t="s">
        <v>79</v>
      </c>
      <c r="C83" s="393"/>
      <c r="D83" s="393"/>
      <c r="E83" s="393"/>
      <c r="F83" s="394"/>
      <c r="G83" s="419"/>
      <c r="H83" s="420"/>
      <c r="I83" s="421"/>
      <c r="J83" s="390"/>
      <c r="K83" s="432"/>
      <c r="L83" s="666" t="s">
        <v>282</v>
      </c>
      <c r="M83" s="667"/>
      <c r="N83" s="667"/>
      <c r="O83" s="667"/>
      <c r="P83" s="667"/>
      <c r="Q83" s="667"/>
      <c r="R83" s="667"/>
      <c r="S83" s="668"/>
    </row>
    <row r="84" spans="1:19" ht="15" customHeight="1" x14ac:dyDescent="0.25">
      <c r="A84" s="303"/>
      <c r="B84" s="449" t="s">
        <v>80</v>
      </c>
      <c r="C84" s="450"/>
      <c r="D84" s="450"/>
      <c r="E84" s="450"/>
      <c r="F84" s="451"/>
      <c r="G84" s="446">
        <f>Z2_MBA!H40</f>
        <v>97</v>
      </c>
      <c r="H84" s="447"/>
      <c r="I84" s="448"/>
      <c r="J84" s="390"/>
      <c r="K84" s="432"/>
      <c r="L84" s="416" t="s">
        <v>99</v>
      </c>
      <c r="M84" s="417"/>
      <c r="N84" s="417"/>
      <c r="O84" s="417"/>
      <c r="P84" s="417"/>
      <c r="Q84" s="417"/>
      <c r="R84" s="417"/>
      <c r="S84" s="418"/>
    </row>
    <row r="85" spans="1:19" ht="15" customHeight="1" x14ac:dyDescent="0.25">
      <c r="A85" s="303"/>
      <c r="B85" s="459" t="s">
        <v>145</v>
      </c>
      <c r="C85" s="460"/>
      <c r="D85" s="460"/>
      <c r="E85" s="460"/>
      <c r="F85" s="461"/>
      <c r="G85" s="422">
        <f>SUM(G84,G71)</f>
        <v>125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Z2_MBA!E40</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91</v>
      </c>
      <c r="C90" s="356"/>
      <c r="D90" s="356"/>
      <c r="E90" s="357"/>
      <c r="F90" s="358">
        <v>70</v>
      </c>
      <c r="G90" s="359"/>
      <c r="H90" s="359"/>
      <c r="I90" s="360"/>
      <c r="J90" s="333"/>
      <c r="K90" s="346"/>
      <c r="L90" s="337" t="s">
        <v>232</v>
      </c>
      <c r="M90" s="338"/>
      <c r="N90" s="338"/>
      <c r="O90" s="338"/>
      <c r="P90" s="338"/>
      <c r="Q90" s="338"/>
      <c r="R90" s="338"/>
      <c r="S90" s="339"/>
    </row>
    <row r="91" spans="1:19" ht="15" customHeight="1" x14ac:dyDescent="0.25">
      <c r="A91" s="329"/>
      <c r="B91" s="355" t="s">
        <v>115</v>
      </c>
      <c r="C91" s="356"/>
      <c r="D91" s="356"/>
      <c r="E91" s="357"/>
      <c r="F91" s="358">
        <v>30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67.25" customHeight="1" x14ac:dyDescent="0.25">
      <c r="A98" s="395"/>
      <c r="B98" s="364" t="s">
        <v>405</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105.75" customHeight="1" x14ac:dyDescent="0.25">
      <c r="A100" s="395"/>
      <c r="B100" s="364" t="s">
        <v>407</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105.75" customHeight="1" x14ac:dyDescent="0.25">
      <c r="A102" s="395"/>
      <c r="B102" s="364" t="s">
        <v>406</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mAtYbMujKyfzW6z4VziUczB3QE8XTixGcxasLGrW2YzEKjfq3cfSo8XNe9jxDCyX3bgrB30Xv3saquAG2gXh2w==" saltValue="P0qZ/p55QrIv0AvQLdX8W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4D49FDF-11F9-43B6-B8FE-6F52CA17D225}">
      <formula1>ZAL</formula1>
    </dataValidation>
    <dataValidation type="list" allowBlank="1" showInputMessage="1" showErrorMessage="1" sqref="L7" xr:uid="{6659789B-AD6A-4EC3-B3B0-66D9F5D35A7B}">
      <formula1>STATUS</formula1>
    </dataValidation>
    <dataValidation type="list" allowBlank="1" showInputMessage="1" showErrorMessage="1" sqref="L72:L79" xr:uid="{526CE956-7106-46FB-AAD6-DEB3CD3AA470}">
      <formula1>METODY</formula1>
    </dataValidation>
    <dataValidation type="list" allowBlank="1" showInputMessage="1" showErrorMessage="1" sqref="L81:L85" xr:uid="{447341A2-4EC1-4980-A56F-1878B15D9D0B}">
      <formula1>PRAC_STUD</formula1>
    </dataValidation>
    <dataValidation type="list" allowBlank="1" showInputMessage="1" showErrorMessage="1" sqref="N14:S33" xr:uid="{B6A554E8-7D5B-48B8-A99D-775A8A466E3B}">
      <formula1>KEW_Z2</formula1>
    </dataValidation>
    <dataValidation type="list" allowBlank="1" showInputMessage="1" showErrorMessage="1" sqref="N34:S53" xr:uid="{93C22D58-BF3E-4B87-96E3-AC162A02F3AB}">
      <formula1>KEU_Z2</formula1>
    </dataValidation>
    <dataValidation type="list" allowBlank="1" showInputMessage="1" showErrorMessage="1" sqref="N54:S68" xr:uid="{ECCAF4A1-28C8-4830-9D97-BED6E97E3939}">
      <formula1>KEK_Z2</formula1>
    </dataValidation>
  </dataValidations>
  <hyperlinks>
    <hyperlink ref="O13" r:id="rId1" xr:uid="{55D92F16-D2E0-4020-B3C3-F790FF7D926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theme="7" tint="0.39997558519241921"/>
    <pageSetUpPr fitToPage="1"/>
  </sheetPr>
  <dimension ref="A1:S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Z2_MBA!B41</f>
        <v>Moduł Z2/9</v>
      </c>
      <c r="D3" s="209"/>
      <c r="E3" s="209"/>
      <c r="F3" s="210"/>
      <c r="G3" s="3"/>
      <c r="H3" s="3"/>
      <c r="I3" s="3"/>
      <c r="J3" s="3"/>
      <c r="K3" s="3"/>
      <c r="L3" s="4"/>
      <c r="M3" s="4"/>
      <c r="N3" s="4"/>
      <c r="O3" s="4"/>
      <c r="P3" s="4"/>
      <c r="Q3" s="4"/>
    </row>
    <row r="4" spans="1:19" s="150" customFormat="1" ht="39.75" customHeight="1" thickBot="1" x14ac:dyDescent="0.3">
      <c r="A4" s="207" t="s">
        <v>40</v>
      </c>
      <c r="B4" s="207"/>
      <c r="C4" s="197" t="str">
        <f>Z2_MBA!C41</f>
        <v>Moduł dyplomowy (2)</v>
      </c>
      <c r="D4" s="198"/>
      <c r="E4" s="198"/>
      <c r="F4" s="198"/>
      <c r="G4" s="198"/>
      <c r="H4" s="198"/>
      <c r="I4" s="198"/>
      <c r="J4" s="199"/>
      <c r="K4" s="202" t="s">
        <v>41</v>
      </c>
      <c r="L4" s="202"/>
      <c r="M4" s="111">
        <f>Z2_MBA!D41</f>
        <v>3</v>
      </c>
      <c r="N4" s="200" t="s">
        <v>42</v>
      </c>
      <c r="O4" s="201"/>
      <c r="P4" s="194" t="str">
        <f>Z2_MBA!F41</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2</v>
      </c>
      <c r="J6" s="7" t="s">
        <v>230</v>
      </c>
      <c r="K6" s="218" t="s">
        <v>47</v>
      </c>
      <c r="L6" s="218"/>
      <c r="M6" s="219" t="s">
        <v>48</v>
      </c>
      <c r="N6" s="219"/>
      <c r="O6" s="111" t="s">
        <v>49</v>
      </c>
      <c r="P6" s="220" t="s">
        <v>50</v>
      </c>
      <c r="Q6" s="221"/>
      <c r="R6" s="111">
        <f>Z2_MBA!G41</f>
        <v>6</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638</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754</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755</v>
      </c>
      <c r="B22" s="655"/>
      <c r="C22" s="655"/>
      <c r="D22" s="655"/>
      <c r="E22" s="655"/>
      <c r="F22" s="655" t="s">
        <v>756</v>
      </c>
      <c r="G22" s="655"/>
      <c r="H22" s="655"/>
      <c r="I22" s="655"/>
      <c r="J22" s="655"/>
      <c r="K22" s="655"/>
      <c r="L22" s="655" t="s">
        <v>757</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Z2_MBA!B41</f>
        <v>Moduł Z2/9</v>
      </c>
      <c r="C26" s="249"/>
      <c r="D26" s="33" t="str">
        <f>Z2_MBA!B42</f>
        <v>Kurs 9.1.</v>
      </c>
      <c r="E26" s="71"/>
      <c r="F26" s="269"/>
      <c r="G26" s="270"/>
      <c r="H26" s="277"/>
      <c r="I26" s="278"/>
      <c r="J26" s="34"/>
      <c r="K26" s="285"/>
      <c r="L26" s="286"/>
      <c r="M26" s="285"/>
      <c r="N26" s="286"/>
      <c r="O26" s="287"/>
      <c r="P26" s="288"/>
      <c r="Q26" s="287"/>
      <c r="R26" s="289"/>
    </row>
    <row r="27" spans="1:19" s="72" customFormat="1" ht="59.25" customHeight="1" x14ac:dyDescent="0.25">
      <c r="A27" s="99" t="s">
        <v>56</v>
      </c>
      <c r="B27" s="530" t="str">
        <f>Z2_MBA!C42</f>
        <v>Seminarium dyplomowe</v>
      </c>
      <c r="C27" s="531"/>
      <c r="D27" s="532"/>
      <c r="E27" s="533"/>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Z2_MBA!D42</f>
        <v>3</v>
      </c>
      <c r="C28" s="251"/>
      <c r="D28" s="252"/>
      <c r="E28" s="274"/>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32"/>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s="72" customFormat="1" x14ac:dyDescent="0.25"/>
    <row r="71" spans="1:18" s="72" customFormat="1" x14ac:dyDescent="0.25"/>
    <row r="72" spans="1:18" s="72" customFormat="1" x14ac:dyDescent="0.25"/>
    <row r="73" spans="1:18" s="72" customFormat="1" x14ac:dyDescent="0.25"/>
    <row r="74" spans="1:18" s="72" customFormat="1" x14ac:dyDescent="0.25"/>
    <row r="75" spans="1:18" s="72" customFormat="1" x14ac:dyDescent="0.25"/>
    <row r="76" spans="1:18" s="72" customFormat="1" x14ac:dyDescent="0.25"/>
    <row r="77" spans="1:18" x14ac:dyDescent="0.25">
      <c r="A77" s="72"/>
      <c r="B77" s="72"/>
      <c r="C77" s="72"/>
      <c r="D77" s="72"/>
      <c r="E77" s="72"/>
      <c r="F77" s="72"/>
      <c r="G77" s="72"/>
      <c r="H77" s="72"/>
      <c r="I77" s="72"/>
      <c r="J77" s="72"/>
      <c r="K77" s="72"/>
      <c r="L77" s="72"/>
      <c r="M77" s="72"/>
      <c r="N77" s="72"/>
      <c r="O77" s="72"/>
      <c r="P77" s="72"/>
      <c r="Q77" s="72"/>
      <c r="R77" s="72"/>
    </row>
    <row r="78" spans="1:18" x14ac:dyDescent="0.25">
      <c r="A78" s="72"/>
      <c r="B78" s="72"/>
      <c r="C78" s="72"/>
      <c r="D78" s="72"/>
      <c r="E78" s="72"/>
      <c r="F78" s="72"/>
      <c r="G78" s="72"/>
      <c r="H78" s="72"/>
      <c r="I78" s="72"/>
      <c r="J78" s="72"/>
      <c r="K78" s="72"/>
      <c r="L78" s="72"/>
      <c r="M78" s="72"/>
      <c r="N78" s="72"/>
      <c r="O78" s="72"/>
      <c r="P78" s="72"/>
      <c r="Q78" s="72"/>
      <c r="R78" s="72"/>
    </row>
    <row r="79" spans="1:18" x14ac:dyDescent="0.25">
      <c r="A79" s="72"/>
      <c r="B79" s="72"/>
      <c r="C79" s="72"/>
      <c r="D79" s="72"/>
      <c r="E79" s="72"/>
      <c r="F79" s="72"/>
      <c r="G79" s="72"/>
      <c r="H79" s="72"/>
      <c r="I79" s="72"/>
      <c r="J79" s="72"/>
      <c r="K79" s="72"/>
      <c r="L79" s="72"/>
      <c r="M79" s="72"/>
      <c r="N79" s="72"/>
      <c r="O79" s="72"/>
      <c r="P79" s="72"/>
      <c r="Q79" s="72"/>
      <c r="R79" s="72"/>
    </row>
    <row r="80" spans="1:18" x14ac:dyDescent="0.25">
      <c r="A80" s="72"/>
      <c r="B80" s="72"/>
      <c r="C80" s="72"/>
      <c r="D80" s="72"/>
      <c r="E80" s="72"/>
      <c r="F80" s="72"/>
      <c r="G80" s="72"/>
      <c r="H80" s="72"/>
      <c r="I80" s="72"/>
      <c r="J80" s="72"/>
      <c r="K80" s="72"/>
      <c r="L80" s="72"/>
      <c r="M80" s="72"/>
      <c r="N80" s="72"/>
      <c r="O80" s="72"/>
      <c r="P80" s="72"/>
      <c r="Q80" s="72"/>
      <c r="R80" s="72"/>
    </row>
  </sheetData>
  <sheetProtection algorithmName="SHA-512" hashValue="NbFsCGnqj7gYZkziDfvCmVYrnDxUDAUMZwwk/BKhgoNhbOkMqcn/fdseRnMJ84e/UmA1ARMjJTuzXk4CDjKnog==" saltValue="ezUDhpKplbJotZV/mlU7Yg==" spinCount="100000" sheet="1" objects="1" scenarios="1"/>
  <mergeCells count="6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F2FD4870-8E57-4450-9B72-C14B46804E4B}">
      <formula1>20</formula1>
      <formula2>1200</formula2>
    </dataValidation>
    <dataValidation type="list" allowBlank="1" showInputMessage="1" showErrorMessage="1" sqref="K6:L6" xr:uid="{71570D43-6A67-42EF-9033-63A441A7EF93}">
      <formula1>STATUS</formula1>
    </dataValidation>
  </dataValidations>
  <hyperlinks>
    <hyperlink ref="C29" r:id="rId1" xr:uid="{9AB270A3-F7B0-4CEC-BC1D-54034890C40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Z2_MBA!B10</f>
        <v>Moduł Z2/1</v>
      </c>
      <c r="B3" s="399"/>
      <c r="C3" s="399"/>
      <c r="D3" s="403" t="str">
        <f>Z2_MBA!C10</f>
        <v>Biznes w działaniu</v>
      </c>
      <c r="E3" s="404"/>
      <c r="F3" s="404"/>
      <c r="G3" s="404"/>
      <c r="H3" s="404"/>
      <c r="I3" s="405"/>
      <c r="J3" s="3"/>
      <c r="K3" s="3"/>
      <c r="L3" s="4"/>
      <c r="M3" s="4"/>
      <c r="N3" s="4"/>
      <c r="O3" s="4"/>
      <c r="P3" s="4"/>
      <c r="Q3" s="4"/>
      <c r="R3" s="4"/>
    </row>
    <row r="4" spans="1:19" ht="18.75" thickBot="1" x14ac:dyDescent="0.3">
      <c r="A4" s="297" t="s">
        <v>55</v>
      </c>
      <c r="B4" s="297"/>
      <c r="C4" s="297"/>
      <c r="D4" s="400" t="str">
        <f>Z2_MBA!B11</f>
        <v>Kurs 1.1.</v>
      </c>
      <c r="E4" s="401"/>
      <c r="F4" s="401"/>
      <c r="G4" s="401"/>
      <c r="H4" s="401"/>
      <c r="I4" s="402"/>
      <c r="J4" s="3"/>
      <c r="K4" s="3"/>
      <c r="L4" s="4"/>
      <c r="M4" s="4"/>
      <c r="N4" s="4"/>
      <c r="O4" s="4"/>
      <c r="P4" s="4"/>
      <c r="Q4" s="4"/>
      <c r="R4" s="4"/>
    </row>
    <row r="5" spans="1:19" ht="23.25" thickBot="1" x14ac:dyDescent="0.3">
      <c r="A5" s="298" t="s">
        <v>56</v>
      </c>
      <c r="B5" s="298"/>
      <c r="C5" s="298"/>
      <c r="D5" s="299" t="str">
        <f>Z2_MBA!C11</f>
        <v>Gry decyzyjne - warsztat</v>
      </c>
      <c r="E5" s="299"/>
      <c r="F5" s="299"/>
      <c r="G5" s="299"/>
      <c r="H5" s="299"/>
      <c r="I5" s="299"/>
      <c r="J5" s="299"/>
      <c r="K5" s="299"/>
      <c r="L5" s="300" t="s">
        <v>41</v>
      </c>
      <c r="M5" s="300"/>
      <c r="N5" s="77">
        <f>Z2_MBA!D11</f>
        <v>1</v>
      </c>
      <c r="O5" s="300" t="s">
        <v>42</v>
      </c>
      <c r="P5" s="300"/>
      <c r="Q5" s="301" t="str">
        <f>Z2_MBA!F10</f>
        <v>dr J. Wiśniewski</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(1)'!G6</f>
        <v>I</v>
      </c>
      <c r="H7" s="110" t="s">
        <v>46</v>
      </c>
      <c r="I7" s="40">
        <f>'M (1)'!I6</f>
        <v>1</v>
      </c>
      <c r="J7" s="220" t="s">
        <v>229</v>
      </c>
      <c r="K7" s="221"/>
      <c r="L7" s="407" t="s">
        <v>47</v>
      </c>
      <c r="M7" s="408"/>
      <c r="N7" s="7" t="s">
        <v>48</v>
      </c>
      <c r="O7" s="321" t="s">
        <v>49</v>
      </c>
      <c r="P7" s="321"/>
      <c r="Q7" s="322" t="s">
        <v>50</v>
      </c>
      <c r="R7" s="322"/>
      <c r="S7" s="78">
        <f>Z2_MBA!G11</f>
        <v>6</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ht="15"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ht="15"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366" t="s">
        <v>431</v>
      </c>
      <c r="C14" s="367"/>
      <c r="D14" s="367"/>
      <c r="E14" s="367"/>
      <c r="F14" s="367"/>
      <c r="G14" s="367"/>
      <c r="H14" s="367"/>
      <c r="I14" s="367"/>
      <c r="J14" s="367"/>
      <c r="K14" s="367"/>
      <c r="L14" s="367"/>
      <c r="M14" s="368"/>
      <c r="N14" s="323" t="s">
        <v>147</v>
      </c>
      <c r="O14" s="324"/>
      <c r="P14" s="324"/>
      <c r="Q14" s="324"/>
      <c r="R14" s="324"/>
      <c r="S14" s="325"/>
    </row>
    <row r="15" spans="1:19" ht="15" customHeight="1" x14ac:dyDescent="0.25">
      <c r="A15" s="303"/>
      <c r="B15" s="313"/>
      <c r="C15" s="314"/>
      <c r="D15" s="314"/>
      <c r="E15" s="314"/>
      <c r="F15" s="314"/>
      <c r="G15" s="314"/>
      <c r="H15" s="314"/>
      <c r="I15" s="314"/>
      <c r="J15" s="314"/>
      <c r="K15" s="314"/>
      <c r="L15" s="314"/>
      <c r="M15" s="315"/>
      <c r="N15" s="305" t="s">
        <v>148</v>
      </c>
      <c r="O15" s="306"/>
      <c r="P15" s="306"/>
      <c r="Q15" s="306"/>
      <c r="R15" s="306"/>
      <c r="S15" s="307"/>
    </row>
    <row r="16" spans="1:19" ht="15" customHeight="1" x14ac:dyDescent="0.25">
      <c r="A16" s="303"/>
      <c r="B16" s="313"/>
      <c r="C16" s="314"/>
      <c r="D16" s="314"/>
      <c r="E16" s="314"/>
      <c r="F16" s="314"/>
      <c r="G16" s="314"/>
      <c r="H16" s="314"/>
      <c r="I16" s="314"/>
      <c r="J16" s="314"/>
      <c r="K16" s="314"/>
      <c r="L16" s="314"/>
      <c r="M16" s="315"/>
      <c r="N16" s="305" t="s">
        <v>149</v>
      </c>
      <c r="O16" s="306"/>
      <c r="P16" s="306"/>
      <c r="Q16" s="306"/>
      <c r="R16" s="306"/>
      <c r="S16" s="307"/>
    </row>
    <row r="17" spans="1:19" ht="15" customHeight="1" x14ac:dyDescent="0.25">
      <c r="A17" s="303"/>
      <c r="B17" s="313"/>
      <c r="C17" s="314"/>
      <c r="D17" s="314"/>
      <c r="E17" s="314"/>
      <c r="F17" s="314"/>
      <c r="G17" s="314"/>
      <c r="H17" s="314"/>
      <c r="I17" s="314"/>
      <c r="J17" s="314"/>
      <c r="K17" s="314"/>
      <c r="L17" s="314"/>
      <c r="M17" s="315"/>
      <c r="N17" s="305" t="s">
        <v>157</v>
      </c>
      <c r="O17" s="306"/>
      <c r="P17" s="306"/>
      <c r="Q17" s="306"/>
      <c r="R17" s="306"/>
      <c r="S17" s="307"/>
    </row>
    <row r="18" spans="1:19" ht="15" customHeight="1" x14ac:dyDescent="0.25">
      <c r="A18" s="303"/>
      <c r="B18" s="369"/>
      <c r="C18" s="370"/>
      <c r="D18" s="370"/>
      <c r="E18" s="370"/>
      <c r="F18" s="370"/>
      <c r="G18" s="370"/>
      <c r="H18" s="370"/>
      <c r="I18" s="370"/>
      <c r="J18" s="370"/>
      <c r="K18" s="370"/>
      <c r="L18" s="370"/>
      <c r="M18" s="371"/>
      <c r="N18" s="326"/>
      <c r="O18" s="327"/>
      <c r="P18" s="327"/>
      <c r="Q18" s="327"/>
      <c r="R18" s="327"/>
      <c r="S18" s="328"/>
    </row>
    <row r="19" spans="1:19" ht="15" customHeight="1" x14ac:dyDescent="0.25">
      <c r="A19" s="303"/>
      <c r="B19" s="310" t="s">
        <v>626</v>
      </c>
      <c r="C19" s="311"/>
      <c r="D19" s="311"/>
      <c r="E19" s="311"/>
      <c r="F19" s="311"/>
      <c r="G19" s="311"/>
      <c r="H19" s="311"/>
      <c r="I19" s="311"/>
      <c r="J19" s="311"/>
      <c r="K19" s="311"/>
      <c r="L19" s="311"/>
      <c r="M19" s="312"/>
      <c r="N19" s="361" t="s">
        <v>149</v>
      </c>
      <c r="O19" s="362"/>
      <c r="P19" s="362"/>
      <c r="Q19" s="362"/>
      <c r="R19" s="362"/>
      <c r="S19" s="363"/>
    </row>
    <row r="20" spans="1:19" ht="15" customHeight="1" x14ac:dyDescent="0.25">
      <c r="A20" s="303"/>
      <c r="B20" s="313"/>
      <c r="C20" s="314"/>
      <c r="D20" s="314"/>
      <c r="E20" s="314"/>
      <c r="F20" s="314"/>
      <c r="G20" s="314"/>
      <c r="H20" s="314"/>
      <c r="I20" s="314"/>
      <c r="J20" s="314"/>
      <c r="K20" s="314"/>
      <c r="L20" s="314"/>
      <c r="M20" s="315"/>
      <c r="N20" s="305" t="s">
        <v>150</v>
      </c>
      <c r="O20" s="306"/>
      <c r="P20" s="306"/>
      <c r="Q20" s="306"/>
      <c r="R20" s="306"/>
      <c r="S20" s="307"/>
    </row>
    <row r="21" spans="1:19" ht="15" customHeight="1" x14ac:dyDescent="0.25">
      <c r="A21" s="303"/>
      <c r="B21" s="313"/>
      <c r="C21" s="314"/>
      <c r="D21" s="314"/>
      <c r="E21" s="314"/>
      <c r="F21" s="314"/>
      <c r="G21" s="314"/>
      <c r="H21" s="314"/>
      <c r="I21" s="314"/>
      <c r="J21" s="314"/>
      <c r="K21" s="314"/>
      <c r="L21" s="314"/>
      <c r="M21" s="315"/>
      <c r="N21" s="305" t="s">
        <v>161</v>
      </c>
      <c r="O21" s="306"/>
      <c r="P21" s="306"/>
      <c r="Q21" s="306"/>
      <c r="R21" s="306"/>
      <c r="S21" s="307"/>
    </row>
    <row r="22" spans="1:19" ht="15" customHeight="1" x14ac:dyDescent="0.25">
      <c r="A22" s="303"/>
      <c r="B22" s="313"/>
      <c r="C22" s="314"/>
      <c r="D22" s="314"/>
      <c r="E22" s="314"/>
      <c r="F22" s="314"/>
      <c r="G22" s="314"/>
      <c r="H22" s="314"/>
      <c r="I22" s="314"/>
      <c r="J22" s="314"/>
      <c r="K22" s="314"/>
      <c r="L22" s="314"/>
      <c r="M22" s="315"/>
      <c r="N22" s="305"/>
      <c r="O22" s="306"/>
      <c r="P22" s="306"/>
      <c r="Q22" s="306"/>
      <c r="R22" s="306"/>
      <c r="S22" s="307"/>
    </row>
    <row r="23" spans="1:19" ht="15" customHeight="1" x14ac:dyDescent="0.25">
      <c r="A23" s="303"/>
      <c r="B23" s="369"/>
      <c r="C23" s="370"/>
      <c r="D23" s="370"/>
      <c r="E23" s="370"/>
      <c r="F23" s="370"/>
      <c r="G23" s="370"/>
      <c r="H23" s="370"/>
      <c r="I23" s="370"/>
      <c r="J23" s="370"/>
      <c r="K23" s="370"/>
      <c r="L23" s="370"/>
      <c r="M23" s="371"/>
      <c r="N23" s="326"/>
      <c r="O23" s="327"/>
      <c r="P23" s="327"/>
      <c r="Q23" s="327"/>
      <c r="R23" s="327"/>
      <c r="S23" s="328"/>
    </row>
    <row r="24" spans="1:19" ht="15" customHeight="1" x14ac:dyDescent="0.25">
      <c r="A24" s="303"/>
      <c r="B24" s="310" t="s">
        <v>432</v>
      </c>
      <c r="C24" s="311"/>
      <c r="D24" s="311"/>
      <c r="E24" s="311"/>
      <c r="F24" s="311"/>
      <c r="G24" s="311"/>
      <c r="H24" s="311"/>
      <c r="I24" s="311"/>
      <c r="J24" s="311"/>
      <c r="K24" s="311"/>
      <c r="L24" s="311"/>
      <c r="M24" s="312"/>
      <c r="N24" s="361" t="s">
        <v>148</v>
      </c>
      <c r="O24" s="362"/>
      <c r="P24" s="362"/>
      <c r="Q24" s="362"/>
      <c r="R24" s="362"/>
      <c r="S24" s="363"/>
    </row>
    <row r="25" spans="1:19" ht="15" customHeight="1" x14ac:dyDescent="0.25">
      <c r="A25" s="303"/>
      <c r="B25" s="313"/>
      <c r="C25" s="314"/>
      <c r="D25" s="314"/>
      <c r="E25" s="314"/>
      <c r="F25" s="314"/>
      <c r="G25" s="314"/>
      <c r="H25" s="314"/>
      <c r="I25" s="314"/>
      <c r="J25" s="314"/>
      <c r="K25" s="314"/>
      <c r="L25" s="314"/>
      <c r="M25" s="315"/>
      <c r="N25" s="305" t="s">
        <v>149</v>
      </c>
      <c r="O25" s="306"/>
      <c r="P25" s="306"/>
      <c r="Q25" s="306"/>
      <c r="R25" s="306"/>
      <c r="S25" s="307"/>
    </row>
    <row r="26" spans="1:19" ht="15" customHeight="1" x14ac:dyDescent="0.25">
      <c r="A26" s="303"/>
      <c r="B26" s="313"/>
      <c r="C26" s="314"/>
      <c r="D26" s="314"/>
      <c r="E26" s="314"/>
      <c r="F26" s="314"/>
      <c r="G26" s="314"/>
      <c r="H26" s="314"/>
      <c r="I26" s="314"/>
      <c r="J26" s="314"/>
      <c r="K26" s="314"/>
      <c r="L26" s="314"/>
      <c r="M26" s="315"/>
      <c r="N26" s="305" t="s">
        <v>155</v>
      </c>
      <c r="O26" s="306"/>
      <c r="P26" s="306"/>
      <c r="Q26" s="306"/>
      <c r="R26" s="306"/>
      <c r="S26" s="307"/>
    </row>
    <row r="27" spans="1:19" ht="15" customHeight="1" x14ac:dyDescent="0.25">
      <c r="A27" s="303"/>
      <c r="B27" s="313"/>
      <c r="C27" s="314"/>
      <c r="D27" s="314"/>
      <c r="E27" s="314"/>
      <c r="F27" s="314"/>
      <c r="G27" s="314"/>
      <c r="H27" s="314"/>
      <c r="I27" s="314"/>
      <c r="J27" s="314"/>
      <c r="K27" s="314"/>
      <c r="L27" s="314"/>
      <c r="M27" s="315"/>
      <c r="N27" s="305"/>
      <c r="O27" s="306"/>
      <c r="P27" s="306"/>
      <c r="Q27" s="306"/>
      <c r="R27" s="306"/>
      <c r="S27" s="307"/>
    </row>
    <row r="28" spans="1:19" ht="15" customHeight="1" thickBot="1" x14ac:dyDescent="0.3">
      <c r="A28" s="303"/>
      <c r="B28" s="369"/>
      <c r="C28" s="370"/>
      <c r="D28" s="370"/>
      <c r="E28" s="370"/>
      <c r="F28" s="370"/>
      <c r="G28" s="370"/>
      <c r="H28" s="370"/>
      <c r="I28" s="370"/>
      <c r="J28" s="370"/>
      <c r="K28" s="370"/>
      <c r="L28" s="370"/>
      <c r="M28" s="371"/>
      <c r="N28" s="326"/>
      <c r="O28" s="327"/>
      <c r="P28" s="327"/>
      <c r="Q28" s="327"/>
      <c r="R28" s="327"/>
      <c r="S28" s="328"/>
    </row>
    <row r="29" spans="1:19" ht="15" hidden="1" customHeight="1" x14ac:dyDescent="0.25">
      <c r="A29" s="303"/>
      <c r="B29" s="310"/>
      <c r="C29" s="311"/>
      <c r="D29" s="311"/>
      <c r="E29" s="311"/>
      <c r="F29" s="311"/>
      <c r="G29" s="311"/>
      <c r="H29" s="311"/>
      <c r="I29" s="311"/>
      <c r="J29" s="311"/>
      <c r="K29" s="311"/>
      <c r="L29" s="311"/>
      <c r="M29" s="312"/>
      <c r="N29" s="361"/>
      <c r="O29" s="362"/>
      <c r="P29" s="362"/>
      <c r="Q29" s="362"/>
      <c r="R29" s="362"/>
      <c r="S29" s="363"/>
    </row>
    <row r="30" spans="1:19" ht="15" hidden="1" customHeight="1" x14ac:dyDescent="0.25">
      <c r="A30" s="303"/>
      <c r="B30" s="313"/>
      <c r="C30" s="314"/>
      <c r="D30" s="314"/>
      <c r="E30" s="314"/>
      <c r="F30" s="314"/>
      <c r="G30" s="314"/>
      <c r="H30" s="314"/>
      <c r="I30" s="314"/>
      <c r="J30" s="314"/>
      <c r="K30" s="314"/>
      <c r="L30" s="314"/>
      <c r="M30" s="315"/>
      <c r="N30" s="305"/>
      <c r="O30" s="306"/>
      <c r="P30" s="306"/>
      <c r="Q30" s="306"/>
      <c r="R30" s="306"/>
      <c r="S30" s="307"/>
    </row>
    <row r="31" spans="1:19" ht="15" hidden="1" customHeight="1" x14ac:dyDescent="0.25">
      <c r="A31" s="303"/>
      <c r="B31" s="313"/>
      <c r="C31" s="314"/>
      <c r="D31" s="314"/>
      <c r="E31" s="314"/>
      <c r="F31" s="314"/>
      <c r="G31" s="314"/>
      <c r="H31" s="314"/>
      <c r="I31" s="314"/>
      <c r="J31" s="314"/>
      <c r="K31" s="314"/>
      <c r="L31" s="314"/>
      <c r="M31" s="315"/>
      <c r="N31" s="305"/>
      <c r="O31" s="306"/>
      <c r="P31" s="306"/>
      <c r="Q31" s="306"/>
      <c r="R31" s="306"/>
      <c r="S31" s="307"/>
    </row>
    <row r="32" spans="1:19" ht="15" hidden="1" customHeight="1" x14ac:dyDescent="0.25">
      <c r="A32" s="303"/>
      <c r="B32" s="313"/>
      <c r="C32" s="314"/>
      <c r="D32" s="314"/>
      <c r="E32" s="314"/>
      <c r="F32" s="314"/>
      <c r="G32" s="314"/>
      <c r="H32" s="314"/>
      <c r="I32" s="314"/>
      <c r="J32" s="314"/>
      <c r="K32" s="314"/>
      <c r="L32" s="314"/>
      <c r="M32" s="315"/>
      <c r="N32" s="305"/>
      <c r="O32" s="306"/>
      <c r="P32" s="306"/>
      <c r="Q32" s="306"/>
      <c r="R32" s="306"/>
      <c r="S32" s="307"/>
    </row>
    <row r="33" spans="1:19" ht="15" hidden="1" customHeight="1" thickBot="1" x14ac:dyDescent="0.3">
      <c r="A33" s="304"/>
      <c r="B33" s="316"/>
      <c r="C33" s="317"/>
      <c r="D33" s="317"/>
      <c r="E33" s="317"/>
      <c r="F33" s="317"/>
      <c r="G33" s="317"/>
      <c r="H33" s="317"/>
      <c r="I33" s="317"/>
      <c r="J33" s="317"/>
      <c r="K33" s="317"/>
      <c r="L33" s="317"/>
      <c r="M33" s="318"/>
      <c r="N33" s="396"/>
      <c r="O33" s="397"/>
      <c r="P33" s="397"/>
      <c r="Q33" s="397"/>
      <c r="R33" s="397"/>
      <c r="S33" s="398"/>
    </row>
    <row r="34" spans="1:19" ht="15" customHeight="1" x14ac:dyDescent="0.25">
      <c r="A34" s="308" t="s">
        <v>63</v>
      </c>
      <c r="B34" s="366" t="s">
        <v>637</v>
      </c>
      <c r="C34" s="367"/>
      <c r="D34" s="367"/>
      <c r="E34" s="367"/>
      <c r="F34" s="367"/>
      <c r="G34" s="367"/>
      <c r="H34" s="367"/>
      <c r="I34" s="367"/>
      <c r="J34" s="367"/>
      <c r="K34" s="367"/>
      <c r="L34" s="367"/>
      <c r="M34" s="368"/>
      <c r="N34" s="323" t="s">
        <v>163</v>
      </c>
      <c r="O34" s="324"/>
      <c r="P34" s="324"/>
      <c r="Q34" s="324"/>
      <c r="R34" s="324"/>
      <c r="S34" s="325"/>
    </row>
    <row r="35" spans="1:19" ht="15" customHeight="1" x14ac:dyDescent="0.25">
      <c r="A35" s="309"/>
      <c r="B35" s="313"/>
      <c r="C35" s="314"/>
      <c r="D35" s="314"/>
      <c r="E35" s="314"/>
      <c r="F35" s="314"/>
      <c r="G35" s="314"/>
      <c r="H35" s="314"/>
      <c r="I35" s="314"/>
      <c r="J35" s="314"/>
      <c r="K35" s="314"/>
      <c r="L35" s="314"/>
      <c r="M35" s="315"/>
      <c r="N35" s="305" t="s">
        <v>164</v>
      </c>
      <c r="O35" s="306"/>
      <c r="P35" s="306"/>
      <c r="Q35" s="306"/>
      <c r="R35" s="306"/>
      <c r="S35" s="307"/>
    </row>
    <row r="36" spans="1:19" ht="15" customHeight="1" x14ac:dyDescent="0.25">
      <c r="A36" s="309"/>
      <c r="B36" s="313"/>
      <c r="C36" s="314"/>
      <c r="D36" s="314"/>
      <c r="E36" s="314"/>
      <c r="F36" s="314"/>
      <c r="G36" s="314"/>
      <c r="H36" s="314"/>
      <c r="I36" s="314"/>
      <c r="J36" s="314"/>
      <c r="K36" s="314"/>
      <c r="L36" s="314"/>
      <c r="M36" s="315"/>
      <c r="N36" s="305" t="s">
        <v>392</v>
      </c>
      <c r="O36" s="306"/>
      <c r="P36" s="306"/>
      <c r="Q36" s="306"/>
      <c r="R36" s="306"/>
      <c r="S36" s="307"/>
    </row>
    <row r="37" spans="1:19" ht="15" customHeight="1" x14ac:dyDescent="0.25">
      <c r="A37" s="309"/>
      <c r="B37" s="313"/>
      <c r="C37" s="314"/>
      <c r="D37" s="314"/>
      <c r="E37" s="314"/>
      <c r="F37" s="314"/>
      <c r="G37" s="314"/>
      <c r="H37" s="314"/>
      <c r="I37" s="314"/>
      <c r="J37" s="314"/>
      <c r="K37" s="314"/>
      <c r="L37" s="314"/>
      <c r="M37" s="315"/>
      <c r="N37" s="305"/>
      <c r="O37" s="306"/>
      <c r="P37" s="306"/>
      <c r="Q37" s="306"/>
      <c r="R37" s="306"/>
      <c r="S37" s="307"/>
    </row>
    <row r="38" spans="1:19" ht="15" customHeight="1" x14ac:dyDescent="0.25">
      <c r="A38" s="309"/>
      <c r="B38" s="369"/>
      <c r="C38" s="370"/>
      <c r="D38" s="370"/>
      <c r="E38" s="370"/>
      <c r="F38" s="370"/>
      <c r="G38" s="370"/>
      <c r="H38" s="370"/>
      <c r="I38" s="370"/>
      <c r="J38" s="370"/>
      <c r="K38" s="370"/>
      <c r="L38" s="370"/>
      <c r="M38" s="371"/>
      <c r="N38" s="326"/>
      <c r="O38" s="327"/>
      <c r="P38" s="327"/>
      <c r="Q38" s="327"/>
      <c r="R38" s="327"/>
      <c r="S38" s="328"/>
    </row>
    <row r="39" spans="1:19" ht="15" customHeight="1" x14ac:dyDescent="0.25">
      <c r="A39" s="309"/>
      <c r="B39" s="310" t="s">
        <v>434</v>
      </c>
      <c r="C39" s="311"/>
      <c r="D39" s="311"/>
      <c r="E39" s="311"/>
      <c r="F39" s="311"/>
      <c r="G39" s="311"/>
      <c r="H39" s="311"/>
      <c r="I39" s="311"/>
      <c r="J39" s="311"/>
      <c r="K39" s="311"/>
      <c r="L39" s="311"/>
      <c r="M39" s="312"/>
      <c r="N39" s="305" t="s">
        <v>164</v>
      </c>
      <c r="O39" s="306"/>
      <c r="P39" s="306"/>
      <c r="Q39" s="306"/>
      <c r="R39" s="306"/>
      <c r="S39" s="307"/>
    </row>
    <row r="40" spans="1:19" ht="15" customHeight="1" x14ac:dyDescent="0.25">
      <c r="A40" s="309"/>
      <c r="B40" s="313"/>
      <c r="C40" s="314"/>
      <c r="D40" s="314"/>
      <c r="E40" s="314"/>
      <c r="F40" s="314"/>
      <c r="G40" s="314"/>
      <c r="H40" s="314"/>
      <c r="I40" s="314"/>
      <c r="J40" s="314"/>
      <c r="K40" s="314"/>
      <c r="L40" s="314"/>
      <c r="M40" s="315"/>
      <c r="N40" s="305" t="s">
        <v>392</v>
      </c>
      <c r="O40" s="306"/>
      <c r="P40" s="306"/>
      <c r="Q40" s="306"/>
      <c r="R40" s="306"/>
      <c r="S40" s="307"/>
    </row>
    <row r="41" spans="1:19" ht="15" customHeight="1" x14ac:dyDescent="0.25">
      <c r="A41" s="309"/>
      <c r="B41" s="313"/>
      <c r="C41" s="314"/>
      <c r="D41" s="314"/>
      <c r="E41" s="314"/>
      <c r="F41" s="314"/>
      <c r="G41" s="314"/>
      <c r="H41" s="314"/>
      <c r="I41" s="314"/>
      <c r="J41" s="314"/>
      <c r="K41" s="314"/>
      <c r="L41" s="314"/>
      <c r="M41" s="315"/>
      <c r="N41" s="305" t="s">
        <v>175</v>
      </c>
      <c r="O41" s="306"/>
      <c r="P41" s="306"/>
      <c r="Q41" s="306"/>
      <c r="R41" s="306"/>
      <c r="S41" s="307"/>
    </row>
    <row r="42" spans="1:19" ht="15" customHeight="1" x14ac:dyDescent="0.25">
      <c r="A42" s="309"/>
      <c r="B42" s="313"/>
      <c r="C42" s="314"/>
      <c r="D42" s="314"/>
      <c r="E42" s="314"/>
      <c r="F42" s="314"/>
      <c r="G42" s="314"/>
      <c r="H42" s="314"/>
      <c r="I42" s="314"/>
      <c r="J42" s="314"/>
      <c r="K42" s="314"/>
      <c r="L42" s="314"/>
      <c r="M42" s="315"/>
      <c r="N42" s="305"/>
      <c r="O42" s="306"/>
      <c r="P42" s="306"/>
      <c r="Q42" s="306"/>
      <c r="R42" s="306"/>
      <c r="S42" s="307"/>
    </row>
    <row r="43" spans="1:19" ht="15" customHeight="1" thickBot="1" x14ac:dyDescent="0.3">
      <c r="A43" s="309"/>
      <c r="B43" s="369"/>
      <c r="C43" s="370"/>
      <c r="D43" s="370"/>
      <c r="E43" s="370"/>
      <c r="F43" s="370"/>
      <c r="G43" s="370"/>
      <c r="H43" s="370"/>
      <c r="I43" s="370"/>
      <c r="J43" s="370"/>
      <c r="K43" s="370"/>
      <c r="L43" s="370"/>
      <c r="M43" s="371"/>
      <c r="N43" s="326"/>
      <c r="O43" s="327"/>
      <c r="P43" s="327"/>
      <c r="Q43" s="327"/>
      <c r="R43" s="327"/>
      <c r="S43" s="328"/>
    </row>
    <row r="44" spans="1:19" ht="15" customHeight="1" x14ac:dyDescent="0.25">
      <c r="A44" s="309"/>
      <c r="B44" s="310" t="s">
        <v>435</v>
      </c>
      <c r="C44" s="311"/>
      <c r="D44" s="311"/>
      <c r="E44" s="311"/>
      <c r="F44" s="311"/>
      <c r="G44" s="311"/>
      <c r="H44" s="311"/>
      <c r="I44" s="311"/>
      <c r="J44" s="311"/>
      <c r="K44" s="311"/>
      <c r="L44" s="311"/>
      <c r="M44" s="312"/>
      <c r="N44" s="323" t="s">
        <v>163</v>
      </c>
      <c r="O44" s="324"/>
      <c r="P44" s="324"/>
      <c r="Q44" s="324"/>
      <c r="R44" s="324"/>
      <c r="S44" s="325"/>
    </row>
    <row r="45" spans="1:19" ht="15" customHeight="1" x14ac:dyDescent="0.25">
      <c r="A45" s="309"/>
      <c r="B45" s="313"/>
      <c r="C45" s="314"/>
      <c r="D45" s="314"/>
      <c r="E45" s="314"/>
      <c r="F45" s="314"/>
      <c r="G45" s="314"/>
      <c r="H45" s="314"/>
      <c r="I45" s="314"/>
      <c r="J45" s="314"/>
      <c r="K45" s="314"/>
      <c r="L45" s="314"/>
      <c r="M45" s="315"/>
      <c r="N45" s="305" t="s">
        <v>175</v>
      </c>
      <c r="O45" s="306"/>
      <c r="P45" s="306"/>
      <c r="Q45" s="306"/>
      <c r="R45" s="306"/>
      <c r="S45" s="307"/>
    </row>
    <row r="46" spans="1:19" ht="15" customHeight="1" x14ac:dyDescent="0.25">
      <c r="A46" s="309"/>
      <c r="B46" s="313"/>
      <c r="C46" s="314"/>
      <c r="D46" s="314"/>
      <c r="E46" s="314"/>
      <c r="F46" s="314"/>
      <c r="G46" s="314"/>
      <c r="H46" s="314"/>
      <c r="I46" s="314"/>
      <c r="J46" s="314"/>
      <c r="K46" s="314"/>
      <c r="L46" s="314"/>
      <c r="M46" s="315"/>
      <c r="N46" s="305" t="s">
        <v>178</v>
      </c>
      <c r="O46" s="306"/>
      <c r="P46" s="306"/>
      <c r="Q46" s="306"/>
      <c r="R46" s="306"/>
      <c r="S46" s="307"/>
    </row>
    <row r="47" spans="1:19" ht="15" customHeight="1" x14ac:dyDescent="0.25">
      <c r="A47" s="309"/>
      <c r="B47" s="313"/>
      <c r="C47" s="314"/>
      <c r="D47" s="314"/>
      <c r="E47" s="314"/>
      <c r="F47" s="314"/>
      <c r="G47" s="314"/>
      <c r="H47" s="314"/>
      <c r="I47" s="314"/>
      <c r="J47" s="314"/>
      <c r="K47" s="314"/>
      <c r="L47" s="314"/>
      <c r="M47" s="315"/>
      <c r="N47" s="305"/>
      <c r="O47" s="306"/>
      <c r="P47" s="306"/>
      <c r="Q47" s="306"/>
      <c r="R47" s="306"/>
      <c r="S47" s="307"/>
    </row>
    <row r="48" spans="1:19" ht="15" customHeight="1" thickBot="1" x14ac:dyDescent="0.3">
      <c r="A48" s="309"/>
      <c r="B48" s="369"/>
      <c r="C48" s="370"/>
      <c r="D48" s="370"/>
      <c r="E48" s="370"/>
      <c r="F48" s="370"/>
      <c r="G48" s="370"/>
      <c r="H48" s="370"/>
      <c r="I48" s="370"/>
      <c r="J48" s="370"/>
      <c r="K48" s="370"/>
      <c r="L48" s="370"/>
      <c r="M48" s="371"/>
      <c r="N48" s="326"/>
      <c r="O48" s="327"/>
      <c r="P48" s="327"/>
      <c r="Q48" s="327"/>
      <c r="R48" s="327"/>
      <c r="S48" s="328"/>
    </row>
    <row r="49" spans="1:19" ht="15" hidden="1" customHeight="1" x14ac:dyDescent="0.25">
      <c r="A49" s="309"/>
      <c r="B49" s="310"/>
      <c r="C49" s="311"/>
      <c r="D49" s="311"/>
      <c r="E49" s="311"/>
      <c r="F49" s="311"/>
      <c r="G49" s="311"/>
      <c r="H49" s="311"/>
      <c r="I49" s="311"/>
      <c r="J49" s="311"/>
      <c r="K49" s="311"/>
      <c r="L49" s="311"/>
      <c r="M49" s="312"/>
      <c r="N49" s="361"/>
      <c r="O49" s="362"/>
      <c r="P49" s="362"/>
      <c r="Q49" s="362"/>
      <c r="R49" s="362"/>
      <c r="S49" s="363"/>
    </row>
    <row r="50" spans="1:19" ht="15" hidden="1" customHeight="1" x14ac:dyDescent="0.25">
      <c r="A50" s="309"/>
      <c r="B50" s="313"/>
      <c r="C50" s="314"/>
      <c r="D50" s="314"/>
      <c r="E50" s="314"/>
      <c r="F50" s="314"/>
      <c r="G50" s="314"/>
      <c r="H50" s="314"/>
      <c r="I50" s="314"/>
      <c r="J50" s="314"/>
      <c r="K50" s="314"/>
      <c r="L50" s="314"/>
      <c r="M50" s="315"/>
      <c r="N50" s="305"/>
      <c r="O50" s="306"/>
      <c r="P50" s="306"/>
      <c r="Q50" s="306"/>
      <c r="R50" s="306"/>
      <c r="S50" s="307"/>
    </row>
    <row r="51" spans="1:19" ht="15" hidden="1" customHeight="1" x14ac:dyDescent="0.25">
      <c r="A51" s="309"/>
      <c r="B51" s="313"/>
      <c r="C51" s="314"/>
      <c r="D51" s="314"/>
      <c r="E51" s="314"/>
      <c r="F51" s="314"/>
      <c r="G51" s="314"/>
      <c r="H51" s="314"/>
      <c r="I51" s="314"/>
      <c r="J51" s="314"/>
      <c r="K51" s="314"/>
      <c r="L51" s="314"/>
      <c r="M51" s="315"/>
      <c r="N51" s="305"/>
      <c r="O51" s="306"/>
      <c r="P51" s="306"/>
      <c r="Q51" s="306"/>
      <c r="R51" s="306"/>
      <c r="S51" s="307"/>
    </row>
    <row r="52" spans="1:19" ht="15" hidden="1" customHeight="1" x14ac:dyDescent="0.25">
      <c r="A52" s="309"/>
      <c r="B52" s="313"/>
      <c r="C52" s="314"/>
      <c r="D52" s="314"/>
      <c r="E52" s="314"/>
      <c r="F52" s="314"/>
      <c r="G52" s="314"/>
      <c r="H52" s="314"/>
      <c r="I52" s="314"/>
      <c r="J52" s="314"/>
      <c r="K52" s="314"/>
      <c r="L52" s="314"/>
      <c r="M52" s="315"/>
      <c r="N52" s="305"/>
      <c r="O52" s="306"/>
      <c r="P52" s="306"/>
      <c r="Q52" s="306"/>
      <c r="R52" s="306"/>
      <c r="S52" s="307"/>
    </row>
    <row r="53" spans="1:19" ht="15" hidden="1" customHeight="1" thickBot="1" x14ac:dyDescent="0.3">
      <c r="A53" s="309"/>
      <c r="B53" s="313"/>
      <c r="C53" s="409"/>
      <c r="D53" s="409"/>
      <c r="E53" s="409"/>
      <c r="F53" s="409"/>
      <c r="G53" s="409"/>
      <c r="H53" s="409"/>
      <c r="I53" s="409"/>
      <c r="J53" s="409"/>
      <c r="K53" s="409"/>
      <c r="L53" s="409"/>
      <c r="M53" s="315"/>
      <c r="N53" s="413"/>
      <c r="O53" s="414"/>
      <c r="P53" s="414"/>
      <c r="Q53" s="414"/>
      <c r="R53" s="414"/>
      <c r="S53" s="415"/>
    </row>
    <row r="54" spans="1:19" ht="15" customHeight="1" x14ac:dyDescent="0.25">
      <c r="A54" s="302" t="s">
        <v>64</v>
      </c>
      <c r="B54" s="410" t="s">
        <v>433</v>
      </c>
      <c r="C54" s="411"/>
      <c r="D54" s="411"/>
      <c r="E54" s="411"/>
      <c r="F54" s="411"/>
      <c r="G54" s="411"/>
      <c r="H54" s="411"/>
      <c r="I54" s="411"/>
      <c r="J54" s="411"/>
      <c r="K54" s="411"/>
      <c r="L54" s="411"/>
      <c r="M54" s="412"/>
      <c r="N54" s="437" t="s">
        <v>182</v>
      </c>
      <c r="O54" s="438"/>
      <c r="P54" s="438"/>
      <c r="Q54" s="438"/>
      <c r="R54" s="438"/>
      <c r="S54" s="439"/>
    </row>
    <row r="55" spans="1:19" ht="15" customHeight="1" x14ac:dyDescent="0.25">
      <c r="A55" s="303"/>
      <c r="B55" s="313"/>
      <c r="C55" s="409"/>
      <c r="D55" s="409"/>
      <c r="E55" s="409"/>
      <c r="F55" s="409"/>
      <c r="G55" s="409"/>
      <c r="H55" s="409"/>
      <c r="I55" s="409"/>
      <c r="J55" s="409"/>
      <c r="K55" s="409"/>
      <c r="L55" s="409"/>
      <c r="M55" s="315"/>
      <c r="N55" s="305" t="s">
        <v>187</v>
      </c>
      <c r="O55" s="306"/>
      <c r="P55" s="306"/>
      <c r="Q55" s="306"/>
      <c r="R55" s="306"/>
      <c r="S55" s="307"/>
    </row>
    <row r="56" spans="1:19" ht="15" customHeight="1" x14ac:dyDescent="0.25">
      <c r="A56" s="303"/>
      <c r="B56" s="313"/>
      <c r="C56" s="409"/>
      <c r="D56" s="409"/>
      <c r="E56" s="409"/>
      <c r="F56" s="409"/>
      <c r="G56" s="409"/>
      <c r="H56" s="409"/>
      <c r="I56" s="409"/>
      <c r="J56" s="409"/>
      <c r="K56" s="409"/>
      <c r="L56" s="409"/>
      <c r="M56" s="315"/>
      <c r="N56" s="305"/>
      <c r="O56" s="306"/>
      <c r="P56" s="306"/>
      <c r="Q56" s="306"/>
      <c r="R56" s="306"/>
      <c r="S56" s="307"/>
    </row>
    <row r="57" spans="1:19" ht="15" customHeight="1" x14ac:dyDescent="0.25">
      <c r="A57" s="303"/>
      <c r="B57" s="313"/>
      <c r="C57" s="409"/>
      <c r="D57" s="409"/>
      <c r="E57" s="409"/>
      <c r="F57" s="409"/>
      <c r="G57" s="409"/>
      <c r="H57" s="409"/>
      <c r="I57" s="409"/>
      <c r="J57" s="409"/>
      <c r="K57" s="409"/>
      <c r="L57" s="409"/>
      <c r="M57" s="315"/>
      <c r="N57" s="305"/>
      <c r="O57" s="306"/>
      <c r="P57" s="306"/>
      <c r="Q57" s="306"/>
      <c r="R57" s="306"/>
      <c r="S57" s="307"/>
    </row>
    <row r="58" spans="1:19" ht="15" customHeight="1" x14ac:dyDescent="0.25">
      <c r="A58" s="303"/>
      <c r="B58" s="369"/>
      <c r="C58" s="370"/>
      <c r="D58" s="370"/>
      <c r="E58" s="370"/>
      <c r="F58" s="370"/>
      <c r="G58" s="370"/>
      <c r="H58" s="370"/>
      <c r="I58" s="370"/>
      <c r="J58" s="370"/>
      <c r="K58" s="370"/>
      <c r="L58" s="370"/>
      <c r="M58" s="371"/>
      <c r="N58" s="326"/>
      <c r="O58" s="327"/>
      <c r="P58" s="327"/>
      <c r="Q58" s="327"/>
      <c r="R58" s="327"/>
      <c r="S58" s="328"/>
    </row>
    <row r="59" spans="1:19" ht="15" customHeight="1" x14ac:dyDescent="0.25">
      <c r="A59" s="303"/>
      <c r="B59" s="310" t="s">
        <v>627</v>
      </c>
      <c r="C59" s="311"/>
      <c r="D59" s="311"/>
      <c r="E59" s="311"/>
      <c r="F59" s="311"/>
      <c r="G59" s="311"/>
      <c r="H59" s="311"/>
      <c r="I59" s="311"/>
      <c r="J59" s="311"/>
      <c r="K59" s="311"/>
      <c r="L59" s="311"/>
      <c r="M59" s="312"/>
      <c r="N59" s="361" t="s">
        <v>186</v>
      </c>
      <c r="O59" s="362"/>
      <c r="P59" s="362"/>
      <c r="Q59" s="362"/>
      <c r="R59" s="362"/>
      <c r="S59" s="363"/>
    </row>
    <row r="60" spans="1:19" ht="15" customHeight="1" x14ac:dyDescent="0.25">
      <c r="A60" s="303"/>
      <c r="B60" s="313"/>
      <c r="C60" s="409"/>
      <c r="D60" s="409"/>
      <c r="E60" s="409"/>
      <c r="F60" s="409"/>
      <c r="G60" s="409"/>
      <c r="H60" s="409"/>
      <c r="I60" s="409"/>
      <c r="J60" s="409"/>
      <c r="K60" s="409"/>
      <c r="L60" s="409"/>
      <c r="M60" s="315"/>
      <c r="N60" s="305" t="s">
        <v>188</v>
      </c>
      <c r="O60" s="306"/>
      <c r="P60" s="306"/>
      <c r="Q60" s="306"/>
      <c r="R60" s="306"/>
      <c r="S60" s="307"/>
    </row>
    <row r="61" spans="1:19" ht="15" customHeight="1" x14ac:dyDescent="0.25">
      <c r="A61" s="303"/>
      <c r="B61" s="313"/>
      <c r="C61" s="409"/>
      <c r="D61" s="409"/>
      <c r="E61" s="409"/>
      <c r="F61" s="409"/>
      <c r="G61" s="409"/>
      <c r="H61" s="409"/>
      <c r="I61" s="409"/>
      <c r="J61" s="409"/>
      <c r="K61" s="409"/>
      <c r="L61" s="409"/>
      <c r="M61" s="315"/>
      <c r="N61" s="305"/>
      <c r="O61" s="306"/>
      <c r="P61" s="306"/>
      <c r="Q61" s="306"/>
      <c r="R61" s="306"/>
      <c r="S61" s="307"/>
    </row>
    <row r="62" spans="1:19" ht="15" customHeight="1" x14ac:dyDescent="0.25">
      <c r="A62" s="303"/>
      <c r="B62" s="313"/>
      <c r="C62" s="409"/>
      <c r="D62" s="409"/>
      <c r="E62" s="409"/>
      <c r="F62" s="409"/>
      <c r="G62" s="409"/>
      <c r="H62" s="409"/>
      <c r="I62" s="409"/>
      <c r="J62" s="409"/>
      <c r="K62" s="409"/>
      <c r="L62" s="409"/>
      <c r="M62" s="315"/>
      <c r="N62" s="305"/>
      <c r="O62" s="306"/>
      <c r="P62" s="306"/>
      <c r="Q62" s="306"/>
      <c r="R62" s="306"/>
      <c r="S62" s="307"/>
    </row>
    <row r="63" spans="1:19" ht="15" customHeight="1" x14ac:dyDescent="0.25">
      <c r="A63" s="303"/>
      <c r="B63" s="369"/>
      <c r="C63" s="370"/>
      <c r="D63" s="370"/>
      <c r="E63" s="370"/>
      <c r="F63" s="370"/>
      <c r="G63" s="370"/>
      <c r="H63" s="370"/>
      <c r="I63" s="370"/>
      <c r="J63" s="370"/>
      <c r="K63" s="370"/>
      <c r="L63" s="370"/>
      <c r="M63" s="371"/>
      <c r="N63" s="326"/>
      <c r="O63" s="327"/>
      <c r="P63" s="327"/>
      <c r="Q63" s="327"/>
      <c r="R63" s="327"/>
      <c r="S63" s="328"/>
    </row>
    <row r="64" spans="1:19" ht="15" customHeight="1" x14ac:dyDescent="0.25">
      <c r="A64" s="303"/>
      <c r="B64" s="310" t="s">
        <v>436</v>
      </c>
      <c r="C64" s="311"/>
      <c r="D64" s="311"/>
      <c r="E64" s="311"/>
      <c r="F64" s="311"/>
      <c r="G64" s="311"/>
      <c r="H64" s="311"/>
      <c r="I64" s="311"/>
      <c r="J64" s="311"/>
      <c r="K64" s="311"/>
      <c r="L64" s="311"/>
      <c r="M64" s="312"/>
      <c r="N64" s="361" t="s">
        <v>186</v>
      </c>
      <c r="O64" s="362"/>
      <c r="P64" s="362"/>
      <c r="Q64" s="362"/>
      <c r="R64" s="362"/>
      <c r="S64" s="363"/>
    </row>
    <row r="65" spans="1:19" ht="15" customHeight="1" x14ac:dyDescent="0.25">
      <c r="A65" s="303"/>
      <c r="B65" s="313"/>
      <c r="C65" s="409"/>
      <c r="D65" s="409"/>
      <c r="E65" s="409"/>
      <c r="F65" s="409"/>
      <c r="G65" s="409"/>
      <c r="H65" s="409"/>
      <c r="I65" s="409"/>
      <c r="J65" s="409"/>
      <c r="K65" s="409"/>
      <c r="L65" s="409"/>
      <c r="M65" s="315"/>
      <c r="N65" s="305" t="s">
        <v>187</v>
      </c>
      <c r="O65" s="306"/>
      <c r="P65" s="306"/>
      <c r="Q65" s="306"/>
      <c r="R65" s="306"/>
      <c r="S65" s="307"/>
    </row>
    <row r="66" spans="1:19" ht="15" customHeight="1" x14ac:dyDescent="0.25">
      <c r="A66" s="303"/>
      <c r="B66" s="313"/>
      <c r="C66" s="409"/>
      <c r="D66" s="409"/>
      <c r="E66" s="409"/>
      <c r="F66" s="409"/>
      <c r="G66" s="409"/>
      <c r="H66" s="409"/>
      <c r="I66" s="409"/>
      <c r="J66" s="409"/>
      <c r="K66" s="409"/>
      <c r="L66" s="409"/>
      <c r="M66" s="315"/>
      <c r="N66" s="305" t="s">
        <v>188</v>
      </c>
      <c r="O66" s="306"/>
      <c r="P66" s="306"/>
      <c r="Q66" s="306"/>
      <c r="R66" s="306"/>
      <c r="S66" s="307"/>
    </row>
    <row r="67" spans="1:19" ht="15" customHeight="1" x14ac:dyDescent="0.25">
      <c r="A67" s="303"/>
      <c r="B67" s="313"/>
      <c r="C67" s="409"/>
      <c r="D67" s="409"/>
      <c r="E67" s="409"/>
      <c r="F67" s="409"/>
      <c r="G67" s="409"/>
      <c r="H67" s="409"/>
      <c r="I67" s="409"/>
      <c r="J67" s="409"/>
      <c r="K67" s="409"/>
      <c r="L67" s="409"/>
      <c r="M67" s="315"/>
      <c r="N67" s="305"/>
      <c r="O67" s="306"/>
      <c r="P67" s="306"/>
      <c r="Q67" s="306"/>
      <c r="R67" s="306"/>
      <c r="S67" s="307"/>
    </row>
    <row r="68" spans="1:19" ht="15" customHeight="1" thickBot="1" x14ac:dyDescent="0.3">
      <c r="A68" s="304"/>
      <c r="B68" s="456"/>
      <c r="C68" s="457"/>
      <c r="D68" s="457"/>
      <c r="E68" s="457"/>
      <c r="F68" s="457"/>
      <c r="G68" s="457"/>
      <c r="H68" s="457"/>
      <c r="I68" s="457"/>
      <c r="J68" s="457"/>
      <c r="K68" s="457"/>
      <c r="L68" s="457"/>
      <c r="M68" s="458"/>
      <c r="N68" s="443"/>
      <c r="O68" s="444"/>
      <c r="P68" s="444"/>
      <c r="Q68" s="444"/>
      <c r="R68" s="444"/>
      <c r="S68" s="445"/>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Z2_MBA!G11</f>
        <v>6</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6</v>
      </c>
      <c r="H72" s="423"/>
      <c r="I72" s="424"/>
      <c r="J72" s="390"/>
      <c r="K72" s="432"/>
      <c r="L72" s="453" t="s">
        <v>114</v>
      </c>
      <c r="M72" s="454"/>
      <c r="N72" s="454"/>
      <c r="O72" s="454"/>
      <c r="P72" s="454"/>
      <c r="Q72" s="454"/>
      <c r="R72" s="454"/>
      <c r="S72" s="455"/>
    </row>
    <row r="73" spans="1:19" ht="15" customHeight="1" x14ac:dyDescent="0.25">
      <c r="A73" s="303"/>
      <c r="B73" s="392" t="s">
        <v>69</v>
      </c>
      <c r="C73" s="393"/>
      <c r="D73" s="393"/>
      <c r="E73" s="393"/>
      <c r="F73" s="394"/>
      <c r="G73" s="419"/>
      <c r="H73" s="420"/>
      <c r="I73" s="421"/>
      <c r="J73" s="390"/>
      <c r="K73" s="432"/>
      <c r="L73" s="416"/>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v>6</v>
      </c>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116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Z2_MBA!H11</f>
        <v>19</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Z2_MBA!E11</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281</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77.25" customHeight="1" x14ac:dyDescent="0.25">
      <c r="A98" s="395"/>
      <c r="B98" s="351" t="s">
        <v>628</v>
      </c>
      <c r="C98" s="351"/>
      <c r="D98" s="351"/>
      <c r="E98" s="351"/>
      <c r="F98" s="351"/>
      <c r="G98" s="351"/>
      <c r="H98" s="351"/>
      <c r="I98" s="351"/>
      <c r="J98" s="351"/>
      <c r="K98" s="351"/>
      <c r="L98" s="351"/>
      <c r="M98" s="351"/>
      <c r="N98" s="351"/>
      <c r="O98" s="351"/>
      <c r="P98" s="351"/>
      <c r="Q98" s="351"/>
      <c r="R98" s="351"/>
      <c r="S98" s="352"/>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9.950000000000003" customHeight="1" x14ac:dyDescent="0.25">
      <c r="A100" s="395"/>
      <c r="B100" s="351" t="s">
        <v>393</v>
      </c>
      <c r="C100" s="351"/>
      <c r="D100" s="351"/>
      <c r="E100" s="351"/>
      <c r="F100" s="351"/>
      <c r="G100" s="351"/>
      <c r="H100" s="351"/>
      <c r="I100" s="351"/>
      <c r="J100" s="351"/>
      <c r="K100" s="351"/>
      <c r="L100" s="351"/>
      <c r="M100" s="351"/>
      <c r="N100" s="351"/>
      <c r="O100" s="351"/>
      <c r="P100" s="351"/>
      <c r="Q100" s="351"/>
      <c r="R100" s="351"/>
      <c r="S100" s="352"/>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O4hIathH8EbmrLeDmc3K0/ercs3MuWH+CaaqiBhGWG+GHdt0WopDYCSYQ+sQF2Gur2IOW0DuACxklZnWOmz6tQ==" saltValue="hFbu2fSWLpq6695bv2hpuA=="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KEW_Z2</formula1>
    </dataValidation>
    <dataValidation type="list" allowBlank="1" showInputMessage="1" showErrorMessage="1" sqref="N34:S53" xr:uid="{7BCD4CCE-BC15-466E-A3B5-A1BD5FF2D871}">
      <formula1>KEU_Z2</formula1>
    </dataValidation>
    <dataValidation type="list" allowBlank="1" showInputMessage="1" showErrorMessage="1" sqref="N54:S68" xr:uid="{1FB40A44-10B7-467E-AAB6-33C8B155D19C}">
      <formula1>KEK_Z2</formula1>
    </dataValidation>
  </dataValidations>
  <hyperlinks>
    <hyperlink ref="O13" r:id="rId1" xr:uid="{09E20751-00AB-46E9-9F9D-2B92EF56D42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Z2_MBA!B41</f>
        <v>Moduł Z2/9</v>
      </c>
      <c r="B3" s="399"/>
      <c r="C3" s="399"/>
      <c r="D3" s="403" t="str">
        <f>Z2_MBA!C41</f>
        <v>Moduł dyplomowy (2)</v>
      </c>
      <c r="E3" s="404"/>
      <c r="F3" s="404"/>
      <c r="G3" s="404"/>
      <c r="H3" s="404"/>
      <c r="I3" s="405"/>
      <c r="J3" s="3"/>
      <c r="K3" s="3"/>
      <c r="L3" s="4"/>
      <c r="M3" s="4"/>
      <c r="N3" s="4"/>
      <c r="O3" s="4"/>
      <c r="P3" s="4"/>
      <c r="Q3" s="4"/>
      <c r="R3" s="4"/>
    </row>
    <row r="4" spans="1:19" ht="18.75" thickBot="1" x14ac:dyDescent="0.3">
      <c r="A4" s="297" t="s">
        <v>55</v>
      </c>
      <c r="B4" s="297"/>
      <c r="C4" s="297"/>
      <c r="D4" s="400" t="str">
        <f>Z2_MBA!B42</f>
        <v>Kurs 9.1.</v>
      </c>
      <c r="E4" s="401"/>
      <c r="F4" s="401"/>
      <c r="G4" s="401"/>
      <c r="H4" s="401"/>
      <c r="I4" s="402"/>
      <c r="J4" s="3"/>
      <c r="K4" s="3"/>
      <c r="L4" s="4"/>
      <c r="M4" s="4"/>
      <c r="N4" s="4"/>
      <c r="O4" s="4"/>
      <c r="P4" s="4"/>
      <c r="Q4" s="4"/>
      <c r="R4" s="4"/>
    </row>
    <row r="5" spans="1:19" ht="23.25" thickBot="1" x14ac:dyDescent="0.3">
      <c r="A5" s="298" t="s">
        <v>56</v>
      </c>
      <c r="B5" s="298"/>
      <c r="C5" s="298"/>
      <c r="D5" s="299" t="str">
        <f>Z2_MBA!C42</f>
        <v>Seminarium dyplomowe</v>
      </c>
      <c r="E5" s="299"/>
      <c r="F5" s="299"/>
      <c r="G5" s="299"/>
      <c r="H5" s="299"/>
      <c r="I5" s="299"/>
      <c r="J5" s="299"/>
      <c r="K5" s="299"/>
      <c r="L5" s="300" t="s">
        <v>41</v>
      </c>
      <c r="M5" s="300"/>
      <c r="N5" s="77">
        <f>Z2_MBA!D42</f>
        <v>3</v>
      </c>
      <c r="O5" s="300" t="s">
        <v>42</v>
      </c>
      <c r="P5" s="300"/>
      <c r="Q5" s="321" t="str">
        <f>Z2_MBA!F41</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(9)'!G6</f>
        <v>I</v>
      </c>
      <c r="H7" s="110" t="s">
        <v>46</v>
      </c>
      <c r="I7" s="40">
        <f>'M (9)'!I6</f>
        <v>2</v>
      </c>
      <c r="J7" s="220" t="s">
        <v>229</v>
      </c>
      <c r="K7" s="221"/>
      <c r="L7" s="407" t="s">
        <v>47</v>
      </c>
      <c r="M7" s="408"/>
      <c r="N7" s="7" t="s">
        <v>48</v>
      </c>
      <c r="O7" s="321" t="s">
        <v>49</v>
      </c>
      <c r="P7" s="321"/>
      <c r="Q7" s="322" t="s">
        <v>50</v>
      </c>
      <c r="R7" s="322"/>
      <c r="S7" s="78">
        <f>Z2_MBA!G42</f>
        <v>6</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544</v>
      </c>
      <c r="C14" s="658"/>
      <c r="D14" s="658"/>
      <c r="E14" s="658"/>
      <c r="F14" s="658"/>
      <c r="G14" s="658"/>
      <c r="H14" s="658"/>
      <c r="I14" s="658"/>
      <c r="J14" s="658"/>
      <c r="K14" s="658"/>
      <c r="L14" s="658"/>
      <c r="M14" s="659"/>
      <c r="N14" s="660" t="s">
        <v>160</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545</v>
      </c>
      <c r="C34" s="658"/>
      <c r="D34" s="658"/>
      <c r="E34" s="658"/>
      <c r="F34" s="658"/>
      <c r="G34" s="658"/>
      <c r="H34" s="658"/>
      <c r="I34" s="658"/>
      <c r="J34" s="658"/>
      <c r="K34" s="658"/>
      <c r="L34" s="658"/>
      <c r="M34" s="659"/>
      <c r="N34" s="660" t="s">
        <v>181</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546</v>
      </c>
      <c r="C54" s="658"/>
      <c r="D54" s="658"/>
      <c r="E54" s="658"/>
      <c r="F54" s="658"/>
      <c r="G54" s="658"/>
      <c r="H54" s="658"/>
      <c r="I54" s="658"/>
      <c r="J54" s="658"/>
      <c r="K54" s="658"/>
      <c r="L54" s="658"/>
      <c r="M54" s="659"/>
      <c r="N54" s="660" t="s">
        <v>184</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182</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Z2_MBA!G42</f>
        <v>6</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6</v>
      </c>
      <c r="H72" s="423"/>
      <c r="I72" s="424"/>
      <c r="J72" s="390"/>
      <c r="K72" s="432"/>
      <c r="L72" s="416" t="s">
        <v>100</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106</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c r="M74" s="417"/>
      <c r="N74" s="417"/>
      <c r="O74" s="417"/>
      <c r="P74" s="417"/>
      <c r="Q74" s="417"/>
      <c r="R74" s="417"/>
      <c r="S74" s="418"/>
    </row>
    <row r="75" spans="1:19" ht="15" customHeight="1" x14ac:dyDescent="0.25">
      <c r="A75" s="303"/>
      <c r="B75" s="392" t="s">
        <v>71</v>
      </c>
      <c r="C75" s="393"/>
      <c r="D75" s="393"/>
      <c r="E75" s="393"/>
      <c r="F75" s="394"/>
      <c r="G75" s="419">
        <v>2</v>
      </c>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v>2</v>
      </c>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v>2</v>
      </c>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108</v>
      </c>
      <c r="M83" s="417"/>
      <c r="N83" s="417"/>
      <c r="O83" s="417"/>
      <c r="P83" s="417"/>
      <c r="Q83" s="417"/>
      <c r="R83" s="417"/>
      <c r="S83" s="418"/>
    </row>
    <row r="84" spans="1:19" ht="15" customHeight="1" x14ac:dyDescent="0.25">
      <c r="A84" s="303"/>
      <c r="B84" s="449" t="s">
        <v>80</v>
      </c>
      <c r="C84" s="450"/>
      <c r="D84" s="450"/>
      <c r="E84" s="450"/>
      <c r="F84" s="451"/>
      <c r="G84" s="446">
        <f>Z2_MBA!H42</f>
        <v>69</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Z2_MBA!E42</f>
        <v>zal. bez oceny</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26" customHeight="1" x14ac:dyDescent="0.25">
      <c r="A98" s="395"/>
      <c r="B98" s="364" t="s">
        <v>758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51.75" customHeight="1" x14ac:dyDescent="0.25">
      <c r="A100" s="395"/>
      <c r="B100" s="364" t="s">
        <v>759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UR/AsohmOrga8YsfA+iBEykTzKclKwjA/wUYIe1M8PFogLzrBbNnrJCgyPLMlrhjIuNsPdt6fbGhI4y5LEZIQw==" saltValue="fsmlMnDtu1DwO8ucEnKRy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7297D990-21C8-4E88-9992-9F7C674EB027}">
      <formula1>PRAC_STUD</formula1>
    </dataValidation>
    <dataValidation type="list" allowBlank="1" showInputMessage="1" showErrorMessage="1" sqref="L72:L79" xr:uid="{7B5EFE8E-9DD8-4A35-B541-69A8C78073FB}">
      <formula1>METODY</formula1>
    </dataValidation>
    <dataValidation type="list" allowBlank="1" showInputMessage="1" showErrorMessage="1" sqref="L7" xr:uid="{C89F677E-2690-42CC-A521-A2D003E4E616}">
      <formula1>STATUS</formula1>
    </dataValidation>
    <dataValidation type="list" allowBlank="1" showInputMessage="1" showErrorMessage="1" sqref="B90:E94" xr:uid="{EB3001C1-77ED-480E-BC6D-EA53EF099420}">
      <formula1>ZAL</formula1>
    </dataValidation>
    <dataValidation type="list" allowBlank="1" showInputMessage="1" showErrorMessage="1" sqref="N14:S33" xr:uid="{2845BAC7-21F7-4AAA-90BE-2242DDAB5A63}">
      <formula1>KEW_Z2</formula1>
    </dataValidation>
    <dataValidation type="list" allowBlank="1" showInputMessage="1" showErrorMessage="1" sqref="N34:S53" xr:uid="{A01D61FC-546D-4810-9864-89D0F951164F}">
      <formula1>KEU_Z2</formula1>
    </dataValidation>
    <dataValidation type="list" allowBlank="1" showInputMessage="1" showErrorMessage="1" sqref="N54:S68" xr:uid="{E1B422A8-B488-4692-BB46-08678DC311C2}">
      <formula1>KEK_Z2</formula1>
    </dataValidation>
  </dataValidations>
  <hyperlinks>
    <hyperlink ref="O13" r:id="rId1" xr:uid="{E7FA6433-0B5F-422C-872C-D55DB2C5689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theme="7"/>
    <pageSetUpPr fitToPage="1"/>
  </sheetPr>
  <dimension ref="A1:S75"/>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Z2_MBA!B44</f>
        <v>Moduł Z2/10</v>
      </c>
      <c r="D3" s="209"/>
      <c r="E3" s="209"/>
      <c r="F3" s="210"/>
      <c r="G3" s="3"/>
      <c r="H3" s="3"/>
      <c r="I3" s="3"/>
      <c r="J3" s="3"/>
      <c r="K3" s="3"/>
      <c r="L3" s="4"/>
      <c r="M3" s="4"/>
      <c r="N3" s="4"/>
      <c r="O3" s="4"/>
      <c r="P3" s="4"/>
      <c r="Q3" s="4"/>
    </row>
    <row r="4" spans="1:19" s="150" customFormat="1" ht="39.75" customHeight="1" thickBot="1" x14ac:dyDescent="0.3">
      <c r="A4" s="207" t="s">
        <v>40</v>
      </c>
      <c r="B4" s="207"/>
      <c r="C4" s="197" t="str">
        <f>Z2_MBA!C44</f>
        <v>Moduł specjalnościowy (3) MBA</v>
      </c>
      <c r="D4" s="198"/>
      <c r="E4" s="198"/>
      <c r="F4" s="198"/>
      <c r="G4" s="198"/>
      <c r="H4" s="198"/>
      <c r="I4" s="198"/>
      <c r="J4" s="199"/>
      <c r="K4" s="202" t="s">
        <v>41</v>
      </c>
      <c r="L4" s="202"/>
      <c r="M4" s="111">
        <f>Z2_MBA!D44</f>
        <v>12</v>
      </c>
      <c r="N4" s="200" t="s">
        <v>42</v>
      </c>
      <c r="O4" s="201"/>
      <c r="P4" s="194" t="str">
        <f>Z2_MBA!F44</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3</v>
      </c>
      <c r="J6" s="7" t="s">
        <v>230</v>
      </c>
      <c r="K6" s="218" t="s">
        <v>47</v>
      </c>
      <c r="L6" s="218"/>
      <c r="M6" s="219" t="s">
        <v>48</v>
      </c>
      <c r="N6" s="219"/>
      <c r="O6" s="111" t="s">
        <v>49</v>
      </c>
      <c r="P6" s="220" t="s">
        <v>50</v>
      </c>
      <c r="Q6" s="221"/>
      <c r="R6" s="111">
        <f>Z2_MBA!G44</f>
        <v>72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397</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760</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761</v>
      </c>
      <c r="B22" s="655"/>
      <c r="C22" s="655"/>
      <c r="D22" s="655"/>
      <c r="E22" s="655"/>
      <c r="F22" s="655" t="s">
        <v>762</v>
      </c>
      <c r="G22" s="655"/>
      <c r="H22" s="655"/>
      <c r="I22" s="655"/>
      <c r="J22" s="655"/>
      <c r="K22" s="655"/>
      <c r="L22" s="655" t="s">
        <v>763</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Z2_MBA!B44</f>
        <v>Moduł Z2/10</v>
      </c>
      <c r="C26" s="249"/>
      <c r="D26" s="33" t="str">
        <f>Z2_MBA!B45</f>
        <v>Kurs 10.1.</v>
      </c>
      <c r="E26" s="71" t="str">
        <f>Z2_MBA!B44</f>
        <v>Moduł Z2/10</v>
      </c>
      <c r="F26" s="269" t="str">
        <f>Z2_MBA!B46</f>
        <v>Kurs 10.2.</v>
      </c>
      <c r="G26" s="270"/>
      <c r="H26" s="277" t="str">
        <f>Z2_MBA!B44</f>
        <v>Moduł Z2/10</v>
      </c>
      <c r="I26" s="278"/>
      <c r="J26" s="34" t="str">
        <f>Z2_MBA!B47</f>
        <v>Kurs 10.3.</v>
      </c>
      <c r="K26" s="285"/>
      <c r="L26" s="286"/>
      <c r="M26" s="285"/>
      <c r="N26" s="286"/>
      <c r="O26" s="287"/>
      <c r="P26" s="288"/>
      <c r="Q26" s="287"/>
      <c r="R26" s="289"/>
    </row>
    <row r="27" spans="1:19" s="72" customFormat="1" ht="59.25" customHeight="1" x14ac:dyDescent="0.25">
      <c r="A27" s="99" t="s">
        <v>56</v>
      </c>
      <c r="B27" s="530" t="str">
        <f>Z2_MBA!C45</f>
        <v>Budowanie wartości przedsiębiorstwa</v>
      </c>
      <c r="C27" s="531"/>
      <c r="D27" s="532"/>
      <c r="E27" s="533" t="str">
        <f>Z2_MBA!C46</f>
        <v>Międzynarodowe transakcje i operacje logistyczne</v>
      </c>
      <c r="F27" s="534"/>
      <c r="G27" s="535"/>
      <c r="H27" s="536" t="str">
        <f>Z2_MBA!C47</f>
        <v>Inżynieria finansowa</v>
      </c>
      <c r="I27" s="537"/>
      <c r="J27" s="538"/>
      <c r="K27" s="539"/>
      <c r="L27" s="540"/>
      <c r="M27" s="540"/>
      <c r="N27" s="541"/>
      <c r="O27" s="542"/>
      <c r="P27" s="543"/>
      <c r="Q27" s="543"/>
      <c r="R27" s="544"/>
    </row>
    <row r="28" spans="1:19" s="72" customFormat="1" ht="30" customHeight="1" thickBot="1" x14ac:dyDescent="0.3">
      <c r="A28" s="39" t="s">
        <v>57</v>
      </c>
      <c r="B28" s="250">
        <f>Z2_MBA!D45</f>
        <v>4</v>
      </c>
      <c r="C28" s="251"/>
      <c r="D28" s="252"/>
      <c r="E28" s="274">
        <f>Z2_MBA!D46</f>
        <v>4</v>
      </c>
      <c r="F28" s="275"/>
      <c r="G28" s="276"/>
      <c r="H28" s="282">
        <f>Z2_MBA!D47</f>
        <v>4</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x14ac:dyDescent="0.25"/>
    <row r="35" spans="2:17" s="72" customFormat="1" x14ac:dyDescent="0.25"/>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s="72" customFormat="1" x14ac:dyDescent="0.25"/>
    <row r="71" spans="1:18" s="72" customFormat="1" x14ac:dyDescent="0.25"/>
    <row r="72" spans="1:18" x14ac:dyDescent="0.25">
      <c r="A72" s="72"/>
      <c r="B72" s="72"/>
      <c r="C72" s="72"/>
      <c r="D72" s="72"/>
      <c r="E72" s="72"/>
      <c r="F72" s="72"/>
      <c r="G72" s="72"/>
      <c r="H72" s="72"/>
      <c r="I72" s="72"/>
      <c r="J72" s="72"/>
      <c r="K72" s="72"/>
      <c r="L72" s="72"/>
      <c r="M72" s="72"/>
      <c r="N72" s="72"/>
      <c r="O72" s="72"/>
      <c r="P72" s="72"/>
      <c r="Q72" s="72"/>
      <c r="R72" s="72"/>
    </row>
    <row r="73" spans="1:18" x14ac:dyDescent="0.25">
      <c r="A73" s="72"/>
      <c r="B73" s="72"/>
      <c r="C73" s="72"/>
      <c r="D73" s="72"/>
      <c r="E73" s="72"/>
      <c r="F73" s="72"/>
      <c r="G73" s="72"/>
      <c r="H73" s="72"/>
      <c r="I73" s="72"/>
      <c r="J73" s="72"/>
      <c r="K73" s="72"/>
      <c r="L73" s="72"/>
      <c r="M73" s="72"/>
      <c r="N73" s="72"/>
      <c r="O73" s="72"/>
      <c r="P73" s="72"/>
      <c r="Q73" s="72"/>
      <c r="R73" s="72"/>
    </row>
    <row r="74" spans="1:18" x14ac:dyDescent="0.25">
      <c r="A74" s="72"/>
      <c r="B74" s="72"/>
      <c r="C74" s="72"/>
      <c r="D74" s="72"/>
      <c r="E74" s="72"/>
      <c r="F74" s="72"/>
      <c r="G74" s="72"/>
      <c r="H74" s="72"/>
      <c r="I74" s="72"/>
      <c r="J74" s="72"/>
      <c r="K74" s="72"/>
      <c r="L74" s="72"/>
      <c r="M74" s="72"/>
      <c r="N74" s="72"/>
      <c r="O74" s="72"/>
      <c r="P74" s="72"/>
      <c r="Q74" s="72"/>
      <c r="R74" s="72"/>
    </row>
    <row r="75" spans="1:18" x14ac:dyDescent="0.25">
      <c r="A75" s="72"/>
      <c r="B75" s="72"/>
      <c r="C75" s="72"/>
      <c r="D75" s="72"/>
      <c r="E75" s="72"/>
      <c r="F75" s="72"/>
      <c r="G75" s="72"/>
      <c r="H75" s="72"/>
      <c r="I75" s="72"/>
      <c r="J75" s="72"/>
      <c r="K75" s="72"/>
      <c r="L75" s="72"/>
      <c r="M75" s="72"/>
      <c r="N75" s="72"/>
      <c r="O75" s="72"/>
      <c r="P75" s="72"/>
      <c r="Q75" s="72"/>
      <c r="R75" s="72"/>
    </row>
  </sheetData>
  <sheetProtection algorithmName="SHA-512" hashValue="GKgyqDBQdT3++wV/ZxeXQAGT0Vf2mITzLPBhjv1GW7Prk1lDr7e7rBTYs08/7iTt3nBh/XA4gH6Xq0Qibcm2IQ==" saltValue="vr3SyimEhXbz+eV5+hYU+Q==" spinCount="100000" sheet="1" objects="1" scenarios="1"/>
  <mergeCells count="61">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EFD55FEE-F6BC-4DFB-9FFB-E3996753489E}">
      <formula1>20</formula1>
      <formula2>1200</formula2>
    </dataValidation>
    <dataValidation type="list" allowBlank="1" showInputMessage="1" showErrorMessage="1" sqref="K6:L6" xr:uid="{0DB7B03B-0EFA-44C7-A792-FACD972F9972}">
      <formula1>STATUS</formula1>
    </dataValidation>
  </dataValidations>
  <hyperlinks>
    <hyperlink ref="F29" r:id="rId1" xr:uid="{7F2D791B-0825-4A1B-9C96-2CE855ACFB74}"/>
    <hyperlink ref="C29" r:id="rId2" xr:uid="{B77F097F-F92E-4714-B627-FBFA0B70B43E}"/>
    <hyperlink ref="I29" r:id="rId3" xr:uid="{F62A10BB-FE0D-4256-B86C-1F7DDCAFEE72}"/>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Z2_MBA!B44</f>
        <v>Moduł Z2/10</v>
      </c>
      <c r="B3" s="399"/>
      <c r="C3" s="399"/>
      <c r="D3" s="403" t="str">
        <f>Z2_MBA!C44</f>
        <v>Moduł specjalnościowy (3) MBA</v>
      </c>
      <c r="E3" s="404"/>
      <c r="F3" s="404"/>
      <c r="G3" s="404"/>
      <c r="H3" s="404"/>
      <c r="I3" s="405"/>
      <c r="J3" s="3"/>
      <c r="K3" s="3"/>
      <c r="L3" s="4"/>
      <c r="M3" s="4"/>
      <c r="N3" s="4"/>
      <c r="O3" s="4"/>
      <c r="P3" s="4"/>
      <c r="Q3" s="4"/>
      <c r="R3" s="4"/>
    </row>
    <row r="4" spans="1:19" ht="18.75" thickBot="1" x14ac:dyDescent="0.3">
      <c r="A4" s="297" t="s">
        <v>55</v>
      </c>
      <c r="B4" s="297"/>
      <c r="C4" s="297"/>
      <c r="D4" s="400" t="str">
        <f>Z2_MBA!B45</f>
        <v>Kurs 10.1.</v>
      </c>
      <c r="E4" s="401"/>
      <c r="F4" s="401"/>
      <c r="G4" s="401"/>
      <c r="H4" s="401"/>
      <c r="I4" s="402"/>
      <c r="J4" s="3"/>
      <c r="K4" s="3"/>
      <c r="L4" s="4"/>
      <c r="M4" s="4"/>
      <c r="N4" s="4"/>
      <c r="O4" s="4"/>
      <c r="P4" s="4"/>
      <c r="Q4" s="4"/>
      <c r="R4" s="4"/>
    </row>
    <row r="5" spans="1:19" ht="23.25" thickBot="1" x14ac:dyDescent="0.3">
      <c r="A5" s="298" t="s">
        <v>56</v>
      </c>
      <c r="B5" s="298"/>
      <c r="C5" s="298"/>
      <c r="D5" s="299" t="str">
        <f>Z2_MBA!C45</f>
        <v>Budowanie wartości przedsiębiorstwa</v>
      </c>
      <c r="E5" s="299"/>
      <c r="F5" s="299"/>
      <c r="G5" s="299"/>
      <c r="H5" s="299"/>
      <c r="I5" s="299"/>
      <c r="J5" s="299"/>
      <c r="K5" s="299"/>
      <c r="L5" s="300" t="s">
        <v>41</v>
      </c>
      <c r="M5" s="300"/>
      <c r="N5" s="77">
        <f>Z2_MBA!D45</f>
        <v>4</v>
      </c>
      <c r="O5" s="300" t="s">
        <v>42</v>
      </c>
      <c r="P5" s="300"/>
      <c r="Q5" s="301" t="str">
        <f>Z2_MBA!F44</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(10)'!G6</f>
        <v>II</v>
      </c>
      <c r="H7" s="110" t="s">
        <v>46</v>
      </c>
      <c r="I7" s="40">
        <f>'M (10)'!I6</f>
        <v>3</v>
      </c>
      <c r="J7" s="220" t="s">
        <v>229</v>
      </c>
      <c r="K7" s="221"/>
      <c r="L7" s="407" t="s">
        <v>47</v>
      </c>
      <c r="M7" s="408"/>
      <c r="N7" s="7" t="s">
        <v>48</v>
      </c>
      <c r="O7" s="321" t="s">
        <v>49</v>
      </c>
      <c r="P7" s="321"/>
      <c r="Q7" s="322" t="s">
        <v>50</v>
      </c>
      <c r="R7" s="322"/>
      <c r="S7" s="78">
        <f>Z2_MBA!G45</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764</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149</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150</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152</v>
      </c>
      <c r="O17" s="479"/>
      <c r="P17" s="479"/>
      <c r="Q17" s="479"/>
      <c r="R17" s="479"/>
      <c r="S17" s="480"/>
    </row>
    <row r="18" spans="1:19" ht="15" customHeight="1" thickBot="1" x14ac:dyDescent="0.3">
      <c r="A18" s="303"/>
      <c r="B18" s="517"/>
      <c r="C18" s="518"/>
      <c r="D18" s="518"/>
      <c r="E18" s="518"/>
      <c r="F18" s="518"/>
      <c r="G18" s="518"/>
      <c r="H18" s="518"/>
      <c r="I18" s="518"/>
      <c r="J18" s="518"/>
      <c r="K18" s="518"/>
      <c r="L18" s="518"/>
      <c r="M18" s="519"/>
      <c r="N18" s="520" t="s">
        <v>157</v>
      </c>
      <c r="O18" s="521"/>
      <c r="P18" s="521"/>
      <c r="Q18" s="521"/>
      <c r="R18" s="521"/>
      <c r="S18" s="522"/>
    </row>
    <row r="19" spans="1:19" ht="15" customHeight="1" x14ac:dyDescent="0.25">
      <c r="A19" s="303"/>
      <c r="B19" s="466" t="s">
        <v>765</v>
      </c>
      <c r="C19" s="467"/>
      <c r="D19" s="467"/>
      <c r="E19" s="467"/>
      <c r="F19" s="467"/>
      <c r="G19" s="467"/>
      <c r="H19" s="467"/>
      <c r="I19" s="467"/>
      <c r="J19" s="467"/>
      <c r="K19" s="467"/>
      <c r="L19" s="467"/>
      <c r="M19" s="468"/>
      <c r="N19" s="660" t="s">
        <v>147</v>
      </c>
      <c r="O19" s="661"/>
      <c r="P19" s="661"/>
      <c r="Q19" s="661"/>
      <c r="R19" s="661"/>
      <c r="S19" s="662"/>
    </row>
    <row r="20" spans="1:19" ht="15" customHeight="1" x14ac:dyDescent="0.25">
      <c r="A20" s="303"/>
      <c r="B20" s="469"/>
      <c r="C20" s="470"/>
      <c r="D20" s="470"/>
      <c r="E20" s="470"/>
      <c r="F20" s="470"/>
      <c r="G20" s="470"/>
      <c r="H20" s="470"/>
      <c r="I20" s="470"/>
      <c r="J20" s="470"/>
      <c r="K20" s="470"/>
      <c r="L20" s="470"/>
      <c r="M20" s="471"/>
      <c r="N20" s="478" t="s">
        <v>149</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150</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766</v>
      </c>
      <c r="C24" s="467"/>
      <c r="D24" s="467"/>
      <c r="E24" s="467"/>
      <c r="F24" s="467"/>
      <c r="G24" s="467"/>
      <c r="H24" s="467"/>
      <c r="I24" s="467"/>
      <c r="J24" s="467"/>
      <c r="K24" s="467"/>
      <c r="L24" s="467"/>
      <c r="M24" s="468"/>
      <c r="N24" s="660" t="s">
        <v>147</v>
      </c>
      <c r="O24" s="661"/>
      <c r="P24" s="661"/>
      <c r="Q24" s="661"/>
      <c r="R24" s="661"/>
      <c r="S24" s="662"/>
    </row>
    <row r="25" spans="1:19" ht="15" customHeight="1" x14ac:dyDescent="0.25">
      <c r="A25" s="303"/>
      <c r="B25" s="469"/>
      <c r="C25" s="470"/>
      <c r="D25" s="470"/>
      <c r="E25" s="470"/>
      <c r="F25" s="470"/>
      <c r="G25" s="470"/>
      <c r="H25" s="470"/>
      <c r="I25" s="470"/>
      <c r="J25" s="470"/>
      <c r="K25" s="470"/>
      <c r="L25" s="470"/>
      <c r="M25" s="471"/>
      <c r="N25" s="478" t="s">
        <v>149</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t="s">
        <v>150</v>
      </c>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t="s">
        <v>151</v>
      </c>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t="s">
        <v>152</v>
      </c>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767</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166</v>
      </c>
      <c r="O37" s="479"/>
      <c r="P37" s="479"/>
      <c r="Q37" s="479"/>
      <c r="R37" s="479"/>
      <c r="S37" s="480"/>
    </row>
    <row r="38" spans="1:19" ht="15" customHeight="1" thickBot="1" x14ac:dyDescent="0.3">
      <c r="A38" s="309"/>
      <c r="B38" s="517"/>
      <c r="C38" s="518"/>
      <c r="D38" s="518"/>
      <c r="E38" s="518"/>
      <c r="F38" s="518"/>
      <c r="G38" s="518"/>
      <c r="H38" s="518"/>
      <c r="I38" s="518"/>
      <c r="J38" s="518"/>
      <c r="K38" s="518"/>
      <c r="L38" s="518"/>
      <c r="M38" s="519"/>
      <c r="N38" s="520" t="s">
        <v>171</v>
      </c>
      <c r="O38" s="521"/>
      <c r="P38" s="521"/>
      <c r="Q38" s="521"/>
      <c r="R38" s="521"/>
      <c r="S38" s="522"/>
    </row>
    <row r="39" spans="1:19" ht="15" customHeight="1" x14ac:dyDescent="0.25">
      <c r="A39" s="309"/>
      <c r="B39" s="466" t="s">
        <v>768</v>
      </c>
      <c r="C39" s="467"/>
      <c r="D39" s="467"/>
      <c r="E39" s="467"/>
      <c r="F39" s="467"/>
      <c r="G39" s="467"/>
      <c r="H39" s="467"/>
      <c r="I39" s="467"/>
      <c r="J39" s="467"/>
      <c r="K39" s="467"/>
      <c r="L39" s="467"/>
      <c r="M39" s="468"/>
      <c r="N39" s="660" t="s">
        <v>163</v>
      </c>
      <c r="O39" s="661"/>
      <c r="P39" s="661"/>
      <c r="Q39" s="661"/>
      <c r="R39" s="661"/>
      <c r="S39" s="662"/>
    </row>
    <row r="40" spans="1:19" ht="15" customHeight="1" x14ac:dyDescent="0.25">
      <c r="A40" s="309"/>
      <c r="B40" s="469"/>
      <c r="C40" s="470"/>
      <c r="D40" s="470"/>
      <c r="E40" s="470"/>
      <c r="F40" s="470"/>
      <c r="G40" s="470"/>
      <c r="H40" s="470"/>
      <c r="I40" s="470"/>
      <c r="J40" s="470"/>
      <c r="K40" s="470"/>
      <c r="L40" s="470"/>
      <c r="M40" s="471"/>
      <c r="N40" s="478" t="s">
        <v>164</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165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166</v>
      </c>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t="s">
        <v>171</v>
      </c>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769</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184</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185</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t="s">
        <v>187</v>
      </c>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770</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183</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184</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Z2_MBA!G45</f>
        <v>24</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24</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6</v>
      </c>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v>14</v>
      </c>
      <c r="H74" s="420"/>
      <c r="I74" s="421"/>
      <c r="J74" s="390"/>
      <c r="K74" s="432"/>
      <c r="L74" s="416" t="s">
        <v>103</v>
      </c>
      <c r="M74" s="417"/>
      <c r="N74" s="417"/>
      <c r="O74" s="417"/>
      <c r="P74" s="417"/>
      <c r="Q74" s="417"/>
      <c r="R74" s="417"/>
      <c r="S74" s="418"/>
    </row>
    <row r="75" spans="1:19" ht="15" customHeight="1" x14ac:dyDescent="0.25">
      <c r="A75" s="303"/>
      <c r="B75" s="392" t="s">
        <v>71</v>
      </c>
      <c r="C75" s="393"/>
      <c r="D75" s="393"/>
      <c r="E75" s="393"/>
      <c r="F75" s="394"/>
      <c r="G75" s="419">
        <v>4</v>
      </c>
      <c r="H75" s="420"/>
      <c r="I75" s="421"/>
      <c r="J75" s="390"/>
      <c r="K75" s="432"/>
      <c r="L75" s="416" t="s">
        <v>107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105</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99</v>
      </c>
      <c r="M83" s="417"/>
      <c r="N83" s="417"/>
      <c r="O83" s="417"/>
      <c r="P83" s="417"/>
      <c r="Q83" s="417"/>
      <c r="R83" s="417"/>
      <c r="S83" s="418"/>
    </row>
    <row r="84" spans="1:19" ht="15" customHeight="1" x14ac:dyDescent="0.25">
      <c r="A84" s="303"/>
      <c r="B84" s="449" t="s">
        <v>80</v>
      </c>
      <c r="C84" s="450"/>
      <c r="D84" s="450"/>
      <c r="E84" s="450"/>
      <c r="F84" s="451"/>
      <c r="G84" s="446">
        <f>Z2_MBA!H45</f>
        <v>76</v>
      </c>
      <c r="H84" s="447"/>
      <c r="I84" s="448"/>
      <c r="J84" s="390"/>
      <c r="K84" s="432"/>
      <c r="L84" s="416" t="s">
        <v>96</v>
      </c>
      <c r="M84" s="417"/>
      <c r="N84" s="417"/>
      <c r="O84" s="417"/>
      <c r="P84" s="417"/>
      <c r="Q84" s="417"/>
      <c r="R84" s="417"/>
      <c r="S84" s="418"/>
    </row>
    <row r="85" spans="1:19" ht="15" customHeight="1" x14ac:dyDescent="0.25">
      <c r="A85" s="303"/>
      <c r="B85" s="459" t="s">
        <v>145</v>
      </c>
      <c r="C85" s="460"/>
      <c r="D85" s="460"/>
      <c r="E85" s="460"/>
      <c r="F85" s="461"/>
      <c r="G85" s="422">
        <f>SUM(G84,G71)</f>
        <v>100</v>
      </c>
      <c r="H85" s="423"/>
      <c r="I85" s="424"/>
      <c r="J85" s="391"/>
      <c r="K85" s="433"/>
      <c r="L85" s="416" t="s">
        <v>102</v>
      </c>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Z2_MBA!E45</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101</v>
      </c>
      <c r="C90" s="356"/>
      <c r="D90" s="356"/>
      <c r="E90" s="357"/>
      <c r="F90" s="358">
        <v>10</v>
      </c>
      <c r="G90" s="359"/>
      <c r="H90" s="359"/>
      <c r="I90" s="360"/>
      <c r="J90" s="333"/>
      <c r="K90" s="346"/>
      <c r="L90" s="337" t="s">
        <v>232</v>
      </c>
      <c r="M90" s="338"/>
      <c r="N90" s="338"/>
      <c r="O90" s="338"/>
      <c r="P90" s="338"/>
      <c r="Q90" s="338"/>
      <c r="R90" s="338"/>
      <c r="S90" s="339"/>
    </row>
    <row r="91" spans="1:19" ht="15" customHeight="1" x14ac:dyDescent="0.25">
      <c r="A91" s="329"/>
      <c r="B91" s="355" t="s">
        <v>104</v>
      </c>
      <c r="C91" s="356"/>
      <c r="D91" s="356"/>
      <c r="E91" s="357"/>
      <c r="F91" s="358">
        <v>30</v>
      </c>
      <c r="G91" s="359"/>
      <c r="H91" s="359"/>
      <c r="I91" s="360"/>
      <c r="J91" s="333"/>
      <c r="K91" s="346"/>
      <c r="L91" s="337" t="s">
        <v>86</v>
      </c>
      <c r="M91" s="338"/>
      <c r="N91" s="338"/>
      <c r="O91" s="338"/>
      <c r="P91" s="338"/>
      <c r="Q91" s="338"/>
      <c r="R91" s="338"/>
      <c r="S91" s="339"/>
    </row>
    <row r="92" spans="1:19" ht="15" customHeight="1" x14ac:dyDescent="0.25">
      <c r="A92" s="329"/>
      <c r="B92" s="355" t="s">
        <v>107</v>
      </c>
      <c r="C92" s="356"/>
      <c r="D92" s="356"/>
      <c r="E92" s="357"/>
      <c r="F92" s="358">
        <v>60</v>
      </c>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37.25" customHeight="1" x14ac:dyDescent="0.25">
      <c r="A98" s="395"/>
      <c r="B98" s="364" t="s">
        <v>771</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50.1" customHeight="1" x14ac:dyDescent="0.25">
      <c r="A100" s="395"/>
      <c r="B100" s="364" t="s">
        <v>772</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773</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ph2StRKRI64aWL9bSN5emTXiGeH8KLZIAuUCGRiBBIRowzHHGZPvHlDMeSYFhhBP4c50T1w/HKasYkc7IUMF+w==" saltValue="vFIPghKs4P94BitLOKUyv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D32A5B-266D-442B-9E17-D82DFD3C9394}">
      <formula1>PRAC_STUD</formula1>
    </dataValidation>
    <dataValidation type="list" allowBlank="1" showInputMessage="1" showErrorMessage="1" sqref="L72:L79" xr:uid="{44515E4E-C9BB-4ECF-9A68-7567D34CFC41}">
      <formula1>METODY</formula1>
    </dataValidation>
    <dataValidation type="list" allowBlank="1" showInputMessage="1" showErrorMessage="1" sqref="L7" xr:uid="{1A44039A-DF46-4EF3-8C90-7DB19AC520DA}">
      <formula1>STATUS</formula1>
    </dataValidation>
    <dataValidation type="list" allowBlank="1" showInputMessage="1" showErrorMessage="1" sqref="B90:E94" xr:uid="{755D1444-EFE0-4941-AE8E-9CF1272C9EFB}">
      <formula1>ZAL</formula1>
    </dataValidation>
    <dataValidation type="list" allowBlank="1" showInputMessage="1" showErrorMessage="1" sqref="N14:S33" xr:uid="{5CC454C0-6526-48D9-8DF7-C7E094CAFBC5}">
      <formula1>KEW_Z2</formula1>
    </dataValidation>
    <dataValidation type="list" allowBlank="1" showInputMessage="1" showErrorMessage="1" sqref="N34:S53" xr:uid="{ADA84CFF-583D-4E02-92C3-D79C985A5E87}">
      <formula1>KEU_Z2</formula1>
    </dataValidation>
    <dataValidation type="list" allowBlank="1" showInputMessage="1" showErrorMessage="1" sqref="N54:S68" xr:uid="{597394A1-B540-4722-B4F3-16DB4C8FE443}">
      <formula1>KEK_Z2</formula1>
    </dataValidation>
  </dataValidations>
  <hyperlinks>
    <hyperlink ref="O13" r:id="rId1" xr:uid="{857EFE94-BBFB-4EAA-A889-19ED9FAC1B6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showGridLines="0" zoomScale="130" zoomScaleNormal="130"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Z2_MBA!B44</f>
        <v>Moduł Z2/10</v>
      </c>
      <c r="B3" s="399"/>
      <c r="C3" s="399"/>
      <c r="D3" s="403" t="str">
        <f>Z2_MBA!C44</f>
        <v>Moduł specjalnościowy (3) MBA</v>
      </c>
      <c r="E3" s="404"/>
      <c r="F3" s="404"/>
      <c r="G3" s="404"/>
      <c r="H3" s="404"/>
      <c r="I3" s="405"/>
      <c r="J3" s="3"/>
      <c r="K3" s="3"/>
      <c r="L3" s="4"/>
      <c r="M3" s="4"/>
      <c r="N3" s="4"/>
      <c r="O3" s="4"/>
      <c r="P3" s="4"/>
      <c r="Q3" s="4"/>
      <c r="R3" s="4"/>
    </row>
    <row r="4" spans="1:19" ht="18.75" thickBot="1" x14ac:dyDescent="0.3">
      <c r="A4" s="297" t="s">
        <v>55</v>
      </c>
      <c r="B4" s="297"/>
      <c r="C4" s="297"/>
      <c r="D4" s="400" t="str">
        <f>Z2_MBA!B46</f>
        <v>Kurs 10.2.</v>
      </c>
      <c r="E4" s="401"/>
      <c r="F4" s="401"/>
      <c r="G4" s="401"/>
      <c r="H4" s="401"/>
      <c r="I4" s="402"/>
      <c r="J4" s="3"/>
      <c r="K4" s="3"/>
      <c r="L4" s="4"/>
      <c r="M4" s="4"/>
      <c r="N4" s="4"/>
      <c r="O4" s="4"/>
      <c r="P4" s="4"/>
      <c r="Q4" s="4"/>
      <c r="R4" s="4"/>
    </row>
    <row r="5" spans="1:19" ht="23.25" thickBot="1" x14ac:dyDescent="0.3">
      <c r="A5" s="298" t="s">
        <v>56</v>
      </c>
      <c r="B5" s="298"/>
      <c r="C5" s="298"/>
      <c r="D5" s="299" t="str">
        <f>Z2_MBA!C46</f>
        <v>Międzynarodowe transakcje i operacje logistyczne</v>
      </c>
      <c r="E5" s="299"/>
      <c r="F5" s="299"/>
      <c r="G5" s="299"/>
      <c r="H5" s="299"/>
      <c r="I5" s="299"/>
      <c r="J5" s="299"/>
      <c r="K5" s="299"/>
      <c r="L5" s="300" t="s">
        <v>41</v>
      </c>
      <c r="M5" s="300"/>
      <c r="N5" s="77">
        <f>Z2_MBA!D46</f>
        <v>4</v>
      </c>
      <c r="O5" s="300" t="s">
        <v>42</v>
      </c>
      <c r="P5" s="300"/>
      <c r="Q5" s="301" t="str">
        <f>Z2_MBA!F44</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(10)'!G6</f>
        <v>II</v>
      </c>
      <c r="H7" s="110" t="s">
        <v>46</v>
      </c>
      <c r="I7" s="40">
        <f>'M (10)'!I6</f>
        <v>3</v>
      </c>
      <c r="J7" s="220" t="s">
        <v>229</v>
      </c>
      <c r="K7" s="221"/>
      <c r="L7" s="407" t="s">
        <v>47</v>
      </c>
      <c r="M7" s="408"/>
      <c r="N7" s="7" t="s">
        <v>48</v>
      </c>
      <c r="O7" s="321" t="s">
        <v>49</v>
      </c>
      <c r="P7" s="321"/>
      <c r="Q7" s="322" t="s">
        <v>50</v>
      </c>
      <c r="R7" s="322"/>
      <c r="S7" s="78">
        <f>Z2_MBA!G46</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70" t="s">
        <v>774</v>
      </c>
      <c r="C14" s="671"/>
      <c r="D14" s="671"/>
      <c r="E14" s="671"/>
      <c r="F14" s="671"/>
      <c r="G14" s="671"/>
      <c r="H14" s="671"/>
      <c r="I14" s="671"/>
      <c r="J14" s="671"/>
      <c r="K14" s="671"/>
      <c r="L14" s="671"/>
      <c r="M14" s="672"/>
      <c r="N14" s="673" t="s">
        <v>147</v>
      </c>
      <c r="O14" s="674"/>
      <c r="P14" s="674"/>
      <c r="Q14" s="674"/>
      <c r="R14" s="674"/>
      <c r="S14" s="675"/>
    </row>
    <row r="15" spans="1:19" ht="15" customHeight="1" x14ac:dyDescent="0.25">
      <c r="A15" s="303"/>
      <c r="B15" s="676"/>
      <c r="C15" s="677"/>
      <c r="D15" s="677"/>
      <c r="E15" s="677"/>
      <c r="F15" s="677"/>
      <c r="G15" s="677"/>
      <c r="H15" s="677"/>
      <c r="I15" s="677"/>
      <c r="J15" s="677"/>
      <c r="K15" s="677"/>
      <c r="L15" s="677"/>
      <c r="M15" s="678"/>
      <c r="N15" s="679" t="s">
        <v>156</v>
      </c>
      <c r="O15" s="680"/>
      <c r="P15" s="680"/>
      <c r="Q15" s="680"/>
      <c r="R15" s="680"/>
      <c r="S15" s="681"/>
    </row>
    <row r="16" spans="1:19" ht="15" customHeight="1" x14ac:dyDescent="0.25">
      <c r="A16" s="303"/>
      <c r="B16" s="676"/>
      <c r="C16" s="677"/>
      <c r="D16" s="677"/>
      <c r="E16" s="677"/>
      <c r="F16" s="677"/>
      <c r="G16" s="677"/>
      <c r="H16" s="677"/>
      <c r="I16" s="677"/>
      <c r="J16" s="677"/>
      <c r="K16" s="677"/>
      <c r="L16" s="677"/>
      <c r="M16" s="678"/>
      <c r="N16" s="679" t="s">
        <v>161</v>
      </c>
      <c r="O16" s="680"/>
      <c r="P16" s="680"/>
      <c r="Q16" s="680"/>
      <c r="R16" s="680"/>
      <c r="S16" s="681"/>
    </row>
    <row r="17" spans="1:19" ht="15" customHeight="1" x14ac:dyDescent="0.25">
      <c r="A17" s="303"/>
      <c r="B17" s="676"/>
      <c r="C17" s="677"/>
      <c r="D17" s="677"/>
      <c r="E17" s="677"/>
      <c r="F17" s="677"/>
      <c r="G17" s="677"/>
      <c r="H17" s="677"/>
      <c r="I17" s="677"/>
      <c r="J17" s="677"/>
      <c r="K17" s="677"/>
      <c r="L17" s="677"/>
      <c r="M17" s="678"/>
      <c r="N17" s="679"/>
      <c r="O17" s="680"/>
      <c r="P17" s="680"/>
      <c r="Q17" s="680"/>
      <c r="R17" s="680"/>
      <c r="S17" s="681"/>
    </row>
    <row r="18" spans="1:19" ht="15" customHeight="1" x14ac:dyDescent="0.25">
      <c r="A18" s="303"/>
      <c r="B18" s="682"/>
      <c r="C18" s="683"/>
      <c r="D18" s="683"/>
      <c r="E18" s="683"/>
      <c r="F18" s="683"/>
      <c r="G18" s="683"/>
      <c r="H18" s="683"/>
      <c r="I18" s="683"/>
      <c r="J18" s="683"/>
      <c r="K18" s="683"/>
      <c r="L18" s="683"/>
      <c r="M18" s="684"/>
      <c r="N18" s="685"/>
      <c r="O18" s="686"/>
      <c r="P18" s="686"/>
      <c r="Q18" s="686"/>
      <c r="R18" s="686"/>
      <c r="S18" s="687"/>
    </row>
    <row r="19" spans="1:19" ht="15" customHeight="1" x14ac:dyDescent="0.25">
      <c r="A19" s="303"/>
      <c r="B19" s="688" t="s">
        <v>775</v>
      </c>
      <c r="C19" s="689"/>
      <c r="D19" s="689"/>
      <c r="E19" s="689"/>
      <c r="F19" s="689"/>
      <c r="G19" s="689"/>
      <c r="H19" s="689"/>
      <c r="I19" s="689"/>
      <c r="J19" s="689"/>
      <c r="K19" s="689"/>
      <c r="L19" s="689"/>
      <c r="M19" s="690"/>
      <c r="N19" s="691" t="s">
        <v>147</v>
      </c>
      <c r="O19" s="692"/>
      <c r="P19" s="692"/>
      <c r="Q19" s="692"/>
      <c r="R19" s="692"/>
      <c r="S19" s="693"/>
    </row>
    <row r="20" spans="1:19" ht="15" customHeight="1" x14ac:dyDescent="0.25">
      <c r="A20" s="303"/>
      <c r="B20" s="676"/>
      <c r="C20" s="677"/>
      <c r="D20" s="677"/>
      <c r="E20" s="677"/>
      <c r="F20" s="677"/>
      <c r="G20" s="677"/>
      <c r="H20" s="677"/>
      <c r="I20" s="677"/>
      <c r="J20" s="677"/>
      <c r="K20" s="677"/>
      <c r="L20" s="677"/>
      <c r="M20" s="678"/>
      <c r="N20" s="679" t="s">
        <v>152</v>
      </c>
      <c r="O20" s="680"/>
      <c r="P20" s="680"/>
      <c r="Q20" s="680"/>
      <c r="R20" s="680"/>
      <c r="S20" s="681"/>
    </row>
    <row r="21" spans="1:19" ht="15" customHeight="1" x14ac:dyDescent="0.25">
      <c r="A21" s="303"/>
      <c r="B21" s="676"/>
      <c r="C21" s="677"/>
      <c r="D21" s="677"/>
      <c r="E21" s="677"/>
      <c r="F21" s="677"/>
      <c r="G21" s="677"/>
      <c r="H21" s="677"/>
      <c r="I21" s="677"/>
      <c r="J21" s="677"/>
      <c r="K21" s="677"/>
      <c r="L21" s="677"/>
      <c r="M21" s="678"/>
      <c r="N21" s="679" t="s">
        <v>161</v>
      </c>
      <c r="O21" s="680"/>
      <c r="P21" s="680"/>
      <c r="Q21" s="680"/>
      <c r="R21" s="680"/>
      <c r="S21" s="681"/>
    </row>
    <row r="22" spans="1:19" ht="15" customHeight="1" x14ac:dyDescent="0.25">
      <c r="A22" s="303"/>
      <c r="B22" s="676"/>
      <c r="C22" s="677"/>
      <c r="D22" s="677"/>
      <c r="E22" s="677"/>
      <c r="F22" s="677"/>
      <c r="G22" s="677"/>
      <c r="H22" s="677"/>
      <c r="I22" s="677"/>
      <c r="J22" s="677"/>
      <c r="K22" s="677"/>
      <c r="L22" s="677"/>
      <c r="M22" s="678"/>
      <c r="N22" s="679"/>
      <c r="O22" s="680"/>
      <c r="P22" s="680"/>
      <c r="Q22" s="680"/>
      <c r="R22" s="680"/>
      <c r="S22" s="681"/>
    </row>
    <row r="23" spans="1:19" ht="15" customHeight="1" x14ac:dyDescent="0.25">
      <c r="A23" s="303"/>
      <c r="B23" s="682"/>
      <c r="C23" s="683"/>
      <c r="D23" s="683"/>
      <c r="E23" s="683"/>
      <c r="F23" s="683"/>
      <c r="G23" s="683"/>
      <c r="H23" s="683"/>
      <c r="I23" s="683"/>
      <c r="J23" s="683"/>
      <c r="K23" s="683"/>
      <c r="L23" s="683"/>
      <c r="M23" s="684"/>
      <c r="N23" s="685"/>
      <c r="O23" s="686"/>
      <c r="P23" s="686"/>
      <c r="Q23" s="686"/>
      <c r="R23" s="686"/>
      <c r="S23" s="687"/>
    </row>
    <row r="24" spans="1:19" ht="15" customHeight="1" x14ac:dyDescent="0.25">
      <c r="A24" s="303"/>
      <c r="B24" s="688" t="s">
        <v>776</v>
      </c>
      <c r="C24" s="689"/>
      <c r="D24" s="689"/>
      <c r="E24" s="689"/>
      <c r="F24" s="689"/>
      <c r="G24" s="689"/>
      <c r="H24" s="689"/>
      <c r="I24" s="689"/>
      <c r="J24" s="689"/>
      <c r="K24" s="689"/>
      <c r="L24" s="689"/>
      <c r="M24" s="690"/>
      <c r="N24" s="691" t="s">
        <v>147</v>
      </c>
      <c r="O24" s="692"/>
      <c r="P24" s="692"/>
      <c r="Q24" s="692"/>
      <c r="R24" s="692"/>
      <c r="S24" s="693"/>
    </row>
    <row r="25" spans="1:19" ht="15" customHeight="1" x14ac:dyDescent="0.25">
      <c r="A25" s="303"/>
      <c r="B25" s="676"/>
      <c r="C25" s="677"/>
      <c r="D25" s="677"/>
      <c r="E25" s="677"/>
      <c r="F25" s="677"/>
      <c r="G25" s="677"/>
      <c r="H25" s="677"/>
      <c r="I25" s="677"/>
      <c r="J25" s="677"/>
      <c r="K25" s="677"/>
      <c r="L25" s="677"/>
      <c r="M25" s="678"/>
      <c r="N25" s="679" t="s">
        <v>153</v>
      </c>
      <c r="O25" s="680"/>
      <c r="P25" s="680"/>
      <c r="Q25" s="680"/>
      <c r="R25" s="680"/>
      <c r="S25" s="681"/>
    </row>
    <row r="26" spans="1:19" ht="15" customHeight="1" x14ac:dyDescent="0.25">
      <c r="A26" s="303"/>
      <c r="B26" s="676"/>
      <c r="C26" s="677"/>
      <c r="D26" s="677"/>
      <c r="E26" s="677"/>
      <c r="F26" s="677"/>
      <c r="G26" s="677"/>
      <c r="H26" s="677"/>
      <c r="I26" s="677"/>
      <c r="J26" s="677"/>
      <c r="K26" s="677"/>
      <c r="L26" s="677"/>
      <c r="M26" s="678"/>
      <c r="N26" s="679" t="s">
        <v>161</v>
      </c>
      <c r="O26" s="680"/>
      <c r="P26" s="680"/>
      <c r="Q26" s="680"/>
      <c r="R26" s="680"/>
      <c r="S26" s="681"/>
    </row>
    <row r="27" spans="1:19" ht="15" customHeight="1" x14ac:dyDescent="0.25">
      <c r="A27" s="303"/>
      <c r="B27" s="676"/>
      <c r="C27" s="677"/>
      <c r="D27" s="677"/>
      <c r="E27" s="677"/>
      <c r="F27" s="677"/>
      <c r="G27" s="677"/>
      <c r="H27" s="677"/>
      <c r="I27" s="677"/>
      <c r="J27" s="677"/>
      <c r="K27" s="677"/>
      <c r="L27" s="677"/>
      <c r="M27" s="678"/>
      <c r="N27" s="679"/>
      <c r="O27" s="680"/>
      <c r="P27" s="680"/>
      <c r="Q27" s="680"/>
      <c r="R27" s="680"/>
      <c r="S27" s="681"/>
    </row>
    <row r="28" spans="1:19" ht="15" customHeight="1" thickBot="1" x14ac:dyDescent="0.3">
      <c r="A28" s="303"/>
      <c r="B28" s="682"/>
      <c r="C28" s="683"/>
      <c r="D28" s="683"/>
      <c r="E28" s="683"/>
      <c r="F28" s="683"/>
      <c r="G28" s="683"/>
      <c r="H28" s="683"/>
      <c r="I28" s="683"/>
      <c r="J28" s="683"/>
      <c r="K28" s="683"/>
      <c r="L28" s="683"/>
      <c r="M28" s="684"/>
      <c r="N28" s="685"/>
      <c r="O28" s="686"/>
      <c r="P28" s="686"/>
      <c r="Q28" s="686"/>
      <c r="R28" s="686"/>
      <c r="S28" s="687"/>
    </row>
    <row r="29" spans="1:19" ht="15" hidden="1" customHeight="1" x14ac:dyDescent="0.25">
      <c r="A29" s="303"/>
      <c r="B29" s="688"/>
      <c r="C29" s="689"/>
      <c r="D29" s="689"/>
      <c r="E29" s="689"/>
      <c r="F29" s="689"/>
      <c r="G29" s="689"/>
      <c r="H29" s="689"/>
      <c r="I29" s="689"/>
      <c r="J29" s="689"/>
      <c r="K29" s="689"/>
      <c r="L29" s="689"/>
      <c r="M29" s="690"/>
      <c r="N29" s="691"/>
      <c r="O29" s="692"/>
      <c r="P29" s="692"/>
      <c r="Q29" s="692"/>
      <c r="R29" s="692"/>
      <c r="S29" s="693"/>
    </row>
    <row r="30" spans="1:19" ht="15" hidden="1" customHeight="1" x14ac:dyDescent="0.25">
      <c r="A30" s="303"/>
      <c r="B30" s="676"/>
      <c r="C30" s="677"/>
      <c r="D30" s="677"/>
      <c r="E30" s="677"/>
      <c r="F30" s="677"/>
      <c r="G30" s="677"/>
      <c r="H30" s="677"/>
      <c r="I30" s="677"/>
      <c r="J30" s="677"/>
      <c r="K30" s="677"/>
      <c r="L30" s="677"/>
      <c r="M30" s="678"/>
      <c r="N30" s="679"/>
      <c r="O30" s="680"/>
      <c r="P30" s="680"/>
      <c r="Q30" s="680"/>
      <c r="R30" s="680"/>
      <c r="S30" s="681"/>
    </row>
    <row r="31" spans="1:19" ht="15" hidden="1" customHeight="1" x14ac:dyDescent="0.25">
      <c r="A31" s="303"/>
      <c r="B31" s="676"/>
      <c r="C31" s="677"/>
      <c r="D31" s="677"/>
      <c r="E31" s="677"/>
      <c r="F31" s="677"/>
      <c r="G31" s="677"/>
      <c r="H31" s="677"/>
      <c r="I31" s="677"/>
      <c r="J31" s="677"/>
      <c r="K31" s="677"/>
      <c r="L31" s="677"/>
      <c r="M31" s="678"/>
      <c r="N31" s="679"/>
      <c r="O31" s="680"/>
      <c r="P31" s="680"/>
      <c r="Q31" s="680"/>
      <c r="R31" s="680"/>
      <c r="S31" s="681"/>
    </row>
    <row r="32" spans="1:19" ht="15" hidden="1" customHeight="1" x14ac:dyDescent="0.25">
      <c r="A32" s="303"/>
      <c r="B32" s="676"/>
      <c r="C32" s="677"/>
      <c r="D32" s="677"/>
      <c r="E32" s="677"/>
      <c r="F32" s="677"/>
      <c r="G32" s="677"/>
      <c r="H32" s="677"/>
      <c r="I32" s="677"/>
      <c r="J32" s="677"/>
      <c r="K32" s="677"/>
      <c r="L32" s="677"/>
      <c r="M32" s="678"/>
      <c r="N32" s="679"/>
      <c r="O32" s="680"/>
      <c r="P32" s="680"/>
      <c r="Q32" s="680"/>
      <c r="R32" s="680"/>
      <c r="S32" s="681"/>
    </row>
    <row r="33" spans="1:19" ht="15" hidden="1" customHeight="1" thickBot="1" x14ac:dyDescent="0.3">
      <c r="A33" s="304"/>
      <c r="B33" s="694"/>
      <c r="C33" s="695"/>
      <c r="D33" s="695"/>
      <c r="E33" s="695"/>
      <c r="F33" s="695"/>
      <c r="G33" s="695"/>
      <c r="H33" s="695"/>
      <c r="I33" s="695"/>
      <c r="J33" s="695"/>
      <c r="K33" s="695"/>
      <c r="L33" s="695"/>
      <c r="M33" s="696"/>
      <c r="N33" s="697"/>
      <c r="O33" s="698"/>
      <c r="P33" s="698"/>
      <c r="Q33" s="698"/>
      <c r="R33" s="698"/>
      <c r="S33" s="699"/>
    </row>
    <row r="34" spans="1:19" ht="15" customHeight="1" x14ac:dyDescent="0.25">
      <c r="A34" s="308" t="s">
        <v>63</v>
      </c>
      <c r="B34" s="670" t="s">
        <v>777</v>
      </c>
      <c r="C34" s="671"/>
      <c r="D34" s="671"/>
      <c r="E34" s="671"/>
      <c r="F34" s="671"/>
      <c r="G34" s="671"/>
      <c r="H34" s="671"/>
      <c r="I34" s="671"/>
      <c r="J34" s="671"/>
      <c r="K34" s="671"/>
      <c r="L34" s="671"/>
      <c r="M34" s="672"/>
      <c r="N34" s="673" t="s">
        <v>163</v>
      </c>
      <c r="O34" s="674"/>
      <c r="P34" s="674"/>
      <c r="Q34" s="674"/>
      <c r="R34" s="674"/>
      <c r="S34" s="675"/>
    </row>
    <row r="35" spans="1:19" ht="15" customHeight="1" x14ac:dyDescent="0.25">
      <c r="A35" s="309"/>
      <c r="B35" s="676"/>
      <c r="C35" s="677"/>
      <c r="D35" s="677"/>
      <c r="E35" s="677"/>
      <c r="F35" s="677"/>
      <c r="G35" s="677"/>
      <c r="H35" s="677"/>
      <c r="I35" s="677"/>
      <c r="J35" s="677"/>
      <c r="K35" s="677"/>
      <c r="L35" s="677"/>
      <c r="M35" s="678"/>
      <c r="N35" s="679" t="s">
        <v>175</v>
      </c>
      <c r="O35" s="680"/>
      <c r="P35" s="680"/>
      <c r="Q35" s="680"/>
      <c r="R35" s="680"/>
      <c r="S35" s="681"/>
    </row>
    <row r="36" spans="1:19" ht="15" customHeight="1" x14ac:dyDescent="0.25">
      <c r="A36" s="309"/>
      <c r="B36" s="676"/>
      <c r="C36" s="677"/>
      <c r="D36" s="677"/>
      <c r="E36" s="677"/>
      <c r="F36" s="677"/>
      <c r="G36" s="677"/>
      <c r="H36" s="677"/>
      <c r="I36" s="677"/>
      <c r="J36" s="677"/>
      <c r="K36" s="677"/>
      <c r="L36" s="677"/>
      <c r="M36" s="678"/>
      <c r="N36" s="679"/>
      <c r="O36" s="680"/>
      <c r="P36" s="680"/>
      <c r="Q36" s="680"/>
      <c r="R36" s="680"/>
      <c r="S36" s="681"/>
    </row>
    <row r="37" spans="1:19" ht="15" customHeight="1" x14ac:dyDescent="0.25">
      <c r="A37" s="309"/>
      <c r="B37" s="676"/>
      <c r="C37" s="677"/>
      <c r="D37" s="677"/>
      <c r="E37" s="677"/>
      <c r="F37" s="677"/>
      <c r="G37" s="677"/>
      <c r="H37" s="677"/>
      <c r="I37" s="677"/>
      <c r="J37" s="677"/>
      <c r="K37" s="677"/>
      <c r="L37" s="677"/>
      <c r="M37" s="678"/>
      <c r="N37" s="679"/>
      <c r="O37" s="680"/>
      <c r="P37" s="680"/>
      <c r="Q37" s="680"/>
      <c r="R37" s="680"/>
      <c r="S37" s="681"/>
    </row>
    <row r="38" spans="1:19" ht="15" customHeight="1" x14ac:dyDescent="0.25">
      <c r="A38" s="309"/>
      <c r="B38" s="682"/>
      <c r="C38" s="683"/>
      <c r="D38" s="683"/>
      <c r="E38" s="683"/>
      <c r="F38" s="683"/>
      <c r="G38" s="683"/>
      <c r="H38" s="683"/>
      <c r="I38" s="683"/>
      <c r="J38" s="683"/>
      <c r="K38" s="683"/>
      <c r="L38" s="683"/>
      <c r="M38" s="684"/>
      <c r="N38" s="685"/>
      <c r="O38" s="686"/>
      <c r="P38" s="686"/>
      <c r="Q38" s="686"/>
      <c r="R38" s="686"/>
      <c r="S38" s="687"/>
    </row>
    <row r="39" spans="1:19" ht="15" customHeight="1" x14ac:dyDescent="0.25">
      <c r="A39" s="309"/>
      <c r="B39" s="688" t="s">
        <v>778</v>
      </c>
      <c r="C39" s="689"/>
      <c r="D39" s="689"/>
      <c r="E39" s="689"/>
      <c r="F39" s="689"/>
      <c r="G39" s="689"/>
      <c r="H39" s="689"/>
      <c r="I39" s="689"/>
      <c r="J39" s="689"/>
      <c r="K39" s="689"/>
      <c r="L39" s="689"/>
      <c r="M39" s="690"/>
      <c r="N39" s="691" t="s">
        <v>163</v>
      </c>
      <c r="O39" s="692"/>
      <c r="P39" s="692"/>
      <c r="Q39" s="692"/>
      <c r="R39" s="692"/>
      <c r="S39" s="693"/>
    </row>
    <row r="40" spans="1:19" ht="15" customHeight="1" x14ac:dyDescent="0.25">
      <c r="A40" s="309"/>
      <c r="B40" s="676"/>
      <c r="C40" s="677"/>
      <c r="D40" s="677"/>
      <c r="E40" s="677"/>
      <c r="F40" s="677"/>
      <c r="G40" s="677"/>
      <c r="H40" s="677"/>
      <c r="I40" s="677"/>
      <c r="J40" s="677"/>
      <c r="K40" s="677"/>
      <c r="L40" s="677"/>
      <c r="M40" s="678"/>
      <c r="N40" s="679" t="s">
        <v>166</v>
      </c>
      <c r="O40" s="680"/>
      <c r="P40" s="680"/>
      <c r="Q40" s="680"/>
      <c r="R40" s="680"/>
      <c r="S40" s="681"/>
    </row>
    <row r="41" spans="1:19" ht="15" customHeight="1" x14ac:dyDescent="0.25">
      <c r="A41" s="309"/>
      <c r="B41" s="676"/>
      <c r="C41" s="677"/>
      <c r="D41" s="677"/>
      <c r="E41" s="677"/>
      <c r="F41" s="677"/>
      <c r="G41" s="677"/>
      <c r="H41" s="677"/>
      <c r="I41" s="677"/>
      <c r="J41" s="677"/>
      <c r="K41" s="677"/>
      <c r="L41" s="677"/>
      <c r="M41" s="678"/>
      <c r="N41" s="679"/>
      <c r="O41" s="680"/>
      <c r="P41" s="680"/>
      <c r="Q41" s="680"/>
      <c r="R41" s="680"/>
      <c r="S41" s="681"/>
    </row>
    <row r="42" spans="1:19" ht="15" customHeight="1" x14ac:dyDescent="0.25">
      <c r="A42" s="309"/>
      <c r="B42" s="676"/>
      <c r="C42" s="677"/>
      <c r="D42" s="677"/>
      <c r="E42" s="677"/>
      <c r="F42" s="677"/>
      <c r="G42" s="677"/>
      <c r="H42" s="677"/>
      <c r="I42" s="677"/>
      <c r="J42" s="677"/>
      <c r="K42" s="677"/>
      <c r="L42" s="677"/>
      <c r="M42" s="678"/>
      <c r="N42" s="679"/>
      <c r="O42" s="680"/>
      <c r="P42" s="680"/>
      <c r="Q42" s="680"/>
      <c r="R42" s="680"/>
      <c r="S42" s="681"/>
    </row>
    <row r="43" spans="1:19" ht="15" customHeight="1" x14ac:dyDescent="0.25">
      <c r="A43" s="309"/>
      <c r="B43" s="682"/>
      <c r="C43" s="683"/>
      <c r="D43" s="683"/>
      <c r="E43" s="683"/>
      <c r="F43" s="683"/>
      <c r="G43" s="683"/>
      <c r="H43" s="683"/>
      <c r="I43" s="683"/>
      <c r="J43" s="683"/>
      <c r="K43" s="683"/>
      <c r="L43" s="683"/>
      <c r="M43" s="684"/>
      <c r="N43" s="685"/>
      <c r="O43" s="686"/>
      <c r="P43" s="686"/>
      <c r="Q43" s="686"/>
      <c r="R43" s="686"/>
      <c r="S43" s="687"/>
    </row>
    <row r="44" spans="1:19" ht="15" customHeight="1" x14ac:dyDescent="0.25">
      <c r="A44" s="309"/>
      <c r="B44" s="688" t="s">
        <v>779</v>
      </c>
      <c r="C44" s="689"/>
      <c r="D44" s="689"/>
      <c r="E44" s="689"/>
      <c r="F44" s="689"/>
      <c r="G44" s="689"/>
      <c r="H44" s="689"/>
      <c r="I44" s="689"/>
      <c r="J44" s="689"/>
      <c r="K44" s="689"/>
      <c r="L44" s="689"/>
      <c r="M44" s="690"/>
      <c r="N44" s="691" t="s">
        <v>163</v>
      </c>
      <c r="O44" s="692"/>
      <c r="P44" s="692"/>
      <c r="Q44" s="692"/>
      <c r="R44" s="692"/>
      <c r="S44" s="693"/>
    </row>
    <row r="45" spans="1:19" ht="15" customHeight="1" x14ac:dyDescent="0.25">
      <c r="A45" s="309"/>
      <c r="B45" s="676"/>
      <c r="C45" s="677"/>
      <c r="D45" s="677"/>
      <c r="E45" s="677"/>
      <c r="F45" s="677"/>
      <c r="G45" s="677"/>
      <c r="H45" s="677"/>
      <c r="I45" s="677"/>
      <c r="J45" s="677"/>
      <c r="K45" s="677"/>
      <c r="L45" s="677"/>
      <c r="M45" s="678"/>
      <c r="N45" s="679" t="s">
        <v>172</v>
      </c>
      <c r="O45" s="680"/>
      <c r="P45" s="680"/>
      <c r="Q45" s="680"/>
      <c r="R45" s="680"/>
      <c r="S45" s="681"/>
    </row>
    <row r="46" spans="1:19" ht="15" customHeight="1" x14ac:dyDescent="0.25">
      <c r="A46" s="309"/>
      <c r="B46" s="676"/>
      <c r="C46" s="677"/>
      <c r="D46" s="677"/>
      <c r="E46" s="677"/>
      <c r="F46" s="677"/>
      <c r="G46" s="677"/>
      <c r="H46" s="677"/>
      <c r="I46" s="677"/>
      <c r="J46" s="677"/>
      <c r="K46" s="677"/>
      <c r="L46" s="677"/>
      <c r="M46" s="678"/>
      <c r="N46" s="679"/>
      <c r="O46" s="680"/>
      <c r="P46" s="680"/>
      <c r="Q46" s="680"/>
      <c r="R46" s="680"/>
      <c r="S46" s="681"/>
    </row>
    <row r="47" spans="1:19" ht="15" customHeight="1" x14ac:dyDescent="0.25">
      <c r="A47" s="309"/>
      <c r="B47" s="676"/>
      <c r="C47" s="677"/>
      <c r="D47" s="677"/>
      <c r="E47" s="677"/>
      <c r="F47" s="677"/>
      <c r="G47" s="677"/>
      <c r="H47" s="677"/>
      <c r="I47" s="677"/>
      <c r="J47" s="677"/>
      <c r="K47" s="677"/>
      <c r="L47" s="677"/>
      <c r="M47" s="678"/>
      <c r="N47" s="679"/>
      <c r="O47" s="680"/>
      <c r="P47" s="680"/>
      <c r="Q47" s="680"/>
      <c r="R47" s="680"/>
      <c r="S47" s="681"/>
    </row>
    <row r="48" spans="1:19" ht="15" customHeight="1" thickBot="1" x14ac:dyDescent="0.3">
      <c r="A48" s="309"/>
      <c r="B48" s="682"/>
      <c r="C48" s="683"/>
      <c r="D48" s="683"/>
      <c r="E48" s="683"/>
      <c r="F48" s="683"/>
      <c r="G48" s="683"/>
      <c r="H48" s="683"/>
      <c r="I48" s="683"/>
      <c r="J48" s="683"/>
      <c r="K48" s="683"/>
      <c r="L48" s="683"/>
      <c r="M48" s="684"/>
      <c r="N48" s="685"/>
      <c r="O48" s="686"/>
      <c r="P48" s="686"/>
      <c r="Q48" s="686"/>
      <c r="R48" s="686"/>
      <c r="S48" s="687"/>
    </row>
    <row r="49" spans="1:19" ht="15" hidden="1" customHeight="1" x14ac:dyDescent="0.25">
      <c r="A49" s="309"/>
      <c r="B49" s="688"/>
      <c r="C49" s="689"/>
      <c r="D49" s="689"/>
      <c r="E49" s="689"/>
      <c r="F49" s="689"/>
      <c r="G49" s="689"/>
      <c r="H49" s="689"/>
      <c r="I49" s="689"/>
      <c r="J49" s="689"/>
      <c r="K49" s="689"/>
      <c r="L49" s="689"/>
      <c r="M49" s="690"/>
      <c r="N49" s="691"/>
      <c r="O49" s="692"/>
      <c r="P49" s="692"/>
      <c r="Q49" s="692"/>
      <c r="R49" s="692"/>
      <c r="S49" s="693"/>
    </row>
    <row r="50" spans="1:19" ht="15" hidden="1" customHeight="1" x14ac:dyDescent="0.25">
      <c r="A50" s="309"/>
      <c r="B50" s="676"/>
      <c r="C50" s="677"/>
      <c r="D50" s="677"/>
      <c r="E50" s="677"/>
      <c r="F50" s="677"/>
      <c r="G50" s="677"/>
      <c r="H50" s="677"/>
      <c r="I50" s="677"/>
      <c r="J50" s="677"/>
      <c r="K50" s="677"/>
      <c r="L50" s="677"/>
      <c r="M50" s="678"/>
      <c r="N50" s="679"/>
      <c r="O50" s="680"/>
      <c r="P50" s="680"/>
      <c r="Q50" s="680"/>
      <c r="R50" s="680"/>
      <c r="S50" s="681"/>
    </row>
    <row r="51" spans="1:19" ht="15" hidden="1" customHeight="1" x14ac:dyDescent="0.25">
      <c r="A51" s="309"/>
      <c r="B51" s="676"/>
      <c r="C51" s="677"/>
      <c r="D51" s="677"/>
      <c r="E51" s="677"/>
      <c r="F51" s="677"/>
      <c r="G51" s="677"/>
      <c r="H51" s="677"/>
      <c r="I51" s="677"/>
      <c r="J51" s="677"/>
      <c r="K51" s="677"/>
      <c r="L51" s="677"/>
      <c r="M51" s="678"/>
      <c r="N51" s="679"/>
      <c r="O51" s="680"/>
      <c r="P51" s="680"/>
      <c r="Q51" s="680"/>
      <c r="R51" s="680"/>
      <c r="S51" s="681"/>
    </row>
    <row r="52" spans="1:19" ht="15" hidden="1" customHeight="1" x14ac:dyDescent="0.25">
      <c r="A52" s="309"/>
      <c r="B52" s="676"/>
      <c r="C52" s="677"/>
      <c r="D52" s="677"/>
      <c r="E52" s="677"/>
      <c r="F52" s="677"/>
      <c r="G52" s="677"/>
      <c r="H52" s="677"/>
      <c r="I52" s="677"/>
      <c r="J52" s="677"/>
      <c r="K52" s="677"/>
      <c r="L52" s="677"/>
      <c r="M52" s="678"/>
      <c r="N52" s="679"/>
      <c r="O52" s="680"/>
      <c r="P52" s="680"/>
      <c r="Q52" s="680"/>
      <c r="R52" s="680"/>
      <c r="S52" s="681"/>
    </row>
    <row r="53" spans="1:19" ht="15" hidden="1" customHeight="1" thickBot="1" x14ac:dyDescent="0.3">
      <c r="A53" s="309"/>
      <c r="B53" s="676"/>
      <c r="C53" s="677"/>
      <c r="D53" s="677"/>
      <c r="E53" s="677"/>
      <c r="F53" s="677"/>
      <c r="G53" s="677"/>
      <c r="H53" s="677"/>
      <c r="I53" s="677"/>
      <c r="J53" s="677"/>
      <c r="K53" s="677"/>
      <c r="L53" s="677"/>
      <c r="M53" s="678"/>
      <c r="N53" s="700"/>
      <c r="O53" s="701"/>
      <c r="P53" s="701"/>
      <c r="Q53" s="701"/>
      <c r="R53" s="701"/>
      <c r="S53" s="702"/>
    </row>
    <row r="54" spans="1:19" ht="15" customHeight="1" x14ac:dyDescent="0.25">
      <c r="A54" s="526" t="s">
        <v>632</v>
      </c>
      <c r="B54" s="670" t="s">
        <v>780</v>
      </c>
      <c r="C54" s="671"/>
      <c r="D54" s="671"/>
      <c r="E54" s="671"/>
      <c r="F54" s="671"/>
      <c r="G54" s="671"/>
      <c r="H54" s="671"/>
      <c r="I54" s="671"/>
      <c r="J54" s="671"/>
      <c r="K54" s="671"/>
      <c r="L54" s="671"/>
      <c r="M54" s="672"/>
      <c r="N54" s="673" t="s">
        <v>184</v>
      </c>
      <c r="O54" s="674"/>
      <c r="P54" s="674"/>
      <c r="Q54" s="674"/>
      <c r="R54" s="674"/>
      <c r="S54" s="703"/>
    </row>
    <row r="55" spans="1:19" ht="15" customHeight="1" x14ac:dyDescent="0.25">
      <c r="A55" s="303"/>
      <c r="B55" s="676"/>
      <c r="C55" s="677"/>
      <c r="D55" s="677"/>
      <c r="E55" s="677"/>
      <c r="F55" s="677"/>
      <c r="G55" s="677"/>
      <c r="H55" s="677"/>
      <c r="I55" s="677"/>
      <c r="J55" s="677"/>
      <c r="K55" s="677"/>
      <c r="L55" s="677"/>
      <c r="M55" s="678"/>
      <c r="N55" s="679" t="s">
        <v>185</v>
      </c>
      <c r="O55" s="680"/>
      <c r="P55" s="680"/>
      <c r="Q55" s="680"/>
      <c r="R55" s="680"/>
      <c r="S55" s="704"/>
    </row>
    <row r="56" spans="1:19" ht="15" customHeight="1" x14ac:dyDescent="0.25">
      <c r="A56" s="303"/>
      <c r="B56" s="676"/>
      <c r="C56" s="677"/>
      <c r="D56" s="677"/>
      <c r="E56" s="677"/>
      <c r="F56" s="677"/>
      <c r="G56" s="677"/>
      <c r="H56" s="677"/>
      <c r="I56" s="677"/>
      <c r="J56" s="677"/>
      <c r="K56" s="677"/>
      <c r="L56" s="677"/>
      <c r="M56" s="678"/>
      <c r="N56" s="679" t="s">
        <v>394</v>
      </c>
      <c r="O56" s="680"/>
      <c r="P56" s="680"/>
      <c r="Q56" s="680"/>
      <c r="R56" s="680"/>
      <c r="S56" s="704"/>
    </row>
    <row r="57" spans="1:19" ht="15" customHeight="1" x14ac:dyDescent="0.25">
      <c r="A57" s="303"/>
      <c r="B57" s="676"/>
      <c r="C57" s="677"/>
      <c r="D57" s="677"/>
      <c r="E57" s="677"/>
      <c r="F57" s="677"/>
      <c r="G57" s="677"/>
      <c r="H57" s="677"/>
      <c r="I57" s="677"/>
      <c r="J57" s="677"/>
      <c r="K57" s="677"/>
      <c r="L57" s="677"/>
      <c r="M57" s="678"/>
      <c r="N57" s="679"/>
      <c r="O57" s="680"/>
      <c r="P57" s="680"/>
      <c r="Q57" s="680"/>
      <c r="R57" s="680"/>
      <c r="S57" s="704"/>
    </row>
    <row r="58" spans="1:19" ht="15" customHeight="1" x14ac:dyDescent="0.25">
      <c r="A58" s="303"/>
      <c r="B58" s="682"/>
      <c r="C58" s="683"/>
      <c r="D58" s="683"/>
      <c r="E58" s="683"/>
      <c r="F58" s="683"/>
      <c r="G58" s="683"/>
      <c r="H58" s="683"/>
      <c r="I58" s="683"/>
      <c r="J58" s="683"/>
      <c r="K58" s="683"/>
      <c r="L58" s="683"/>
      <c r="M58" s="684"/>
      <c r="N58" s="700"/>
      <c r="O58" s="701"/>
      <c r="P58" s="701"/>
      <c r="Q58" s="701"/>
      <c r="R58" s="701"/>
      <c r="S58" s="705"/>
    </row>
    <row r="59" spans="1:19" ht="15" customHeight="1" x14ac:dyDescent="0.25">
      <c r="A59" s="303"/>
      <c r="B59" s="688" t="s">
        <v>781</v>
      </c>
      <c r="C59" s="689"/>
      <c r="D59" s="689"/>
      <c r="E59" s="689"/>
      <c r="F59" s="689"/>
      <c r="G59" s="689"/>
      <c r="H59" s="689"/>
      <c r="I59" s="689"/>
      <c r="J59" s="689"/>
      <c r="K59" s="689"/>
      <c r="L59" s="689"/>
      <c r="M59" s="690"/>
      <c r="N59" s="691" t="s">
        <v>184</v>
      </c>
      <c r="O59" s="692"/>
      <c r="P59" s="692"/>
      <c r="Q59" s="692"/>
      <c r="R59" s="692"/>
      <c r="S59" s="706"/>
    </row>
    <row r="60" spans="1:19" ht="15" customHeight="1" x14ac:dyDescent="0.25">
      <c r="A60" s="303"/>
      <c r="B60" s="676"/>
      <c r="C60" s="677"/>
      <c r="D60" s="677"/>
      <c r="E60" s="677"/>
      <c r="F60" s="677"/>
      <c r="G60" s="677"/>
      <c r="H60" s="677"/>
      <c r="I60" s="677"/>
      <c r="J60" s="677"/>
      <c r="K60" s="677"/>
      <c r="L60" s="677"/>
      <c r="M60" s="678"/>
      <c r="N60" s="679" t="s">
        <v>185</v>
      </c>
      <c r="O60" s="680"/>
      <c r="P60" s="680"/>
      <c r="Q60" s="680"/>
      <c r="R60" s="680"/>
      <c r="S60" s="704"/>
    </row>
    <row r="61" spans="1:19" ht="15" customHeight="1" x14ac:dyDescent="0.25">
      <c r="A61" s="303"/>
      <c r="B61" s="676"/>
      <c r="C61" s="677"/>
      <c r="D61" s="677"/>
      <c r="E61" s="677"/>
      <c r="F61" s="677"/>
      <c r="G61" s="677"/>
      <c r="H61" s="677"/>
      <c r="I61" s="677"/>
      <c r="J61" s="677"/>
      <c r="K61" s="677"/>
      <c r="L61" s="677"/>
      <c r="M61" s="678"/>
      <c r="N61" s="679" t="s">
        <v>394</v>
      </c>
      <c r="O61" s="680"/>
      <c r="P61" s="680"/>
      <c r="Q61" s="680"/>
      <c r="R61" s="680"/>
      <c r="S61" s="704"/>
    </row>
    <row r="62" spans="1:19" ht="15" customHeight="1" x14ac:dyDescent="0.25">
      <c r="A62" s="303"/>
      <c r="B62" s="676"/>
      <c r="C62" s="677"/>
      <c r="D62" s="677"/>
      <c r="E62" s="677"/>
      <c r="F62" s="677"/>
      <c r="G62" s="677"/>
      <c r="H62" s="677"/>
      <c r="I62" s="677"/>
      <c r="J62" s="677"/>
      <c r="K62" s="677"/>
      <c r="L62" s="677"/>
      <c r="M62" s="678"/>
      <c r="N62" s="679"/>
      <c r="O62" s="680"/>
      <c r="P62" s="680"/>
      <c r="Q62" s="680"/>
      <c r="R62" s="680"/>
      <c r="S62" s="704"/>
    </row>
    <row r="63" spans="1:19" ht="15" customHeight="1" x14ac:dyDescent="0.25">
      <c r="A63" s="303"/>
      <c r="B63" s="682"/>
      <c r="C63" s="683"/>
      <c r="D63" s="683"/>
      <c r="E63" s="683"/>
      <c r="F63" s="683"/>
      <c r="G63" s="683"/>
      <c r="H63" s="683"/>
      <c r="I63" s="683"/>
      <c r="J63" s="683"/>
      <c r="K63" s="683"/>
      <c r="L63" s="683"/>
      <c r="M63" s="684"/>
      <c r="N63" s="685"/>
      <c r="O63" s="686"/>
      <c r="P63" s="686"/>
      <c r="Q63" s="686"/>
      <c r="R63" s="686"/>
      <c r="S63" s="707"/>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Z2_MBA!G46</f>
        <v>24</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28</v>
      </c>
      <c r="H72" s="423"/>
      <c r="I72" s="424"/>
      <c r="J72" s="390"/>
      <c r="K72" s="432"/>
      <c r="L72" s="708" t="s">
        <v>69</v>
      </c>
      <c r="M72" s="709"/>
      <c r="N72" s="709"/>
      <c r="O72" s="709"/>
      <c r="P72" s="709"/>
      <c r="Q72" s="709"/>
      <c r="R72" s="709"/>
      <c r="S72" s="710"/>
    </row>
    <row r="73" spans="1:19" ht="15" customHeight="1" x14ac:dyDescent="0.25">
      <c r="A73" s="303"/>
      <c r="B73" s="392" t="s">
        <v>69</v>
      </c>
      <c r="C73" s="393"/>
      <c r="D73" s="393"/>
      <c r="E73" s="393"/>
      <c r="F73" s="394"/>
      <c r="G73" s="419">
        <v>6</v>
      </c>
      <c r="H73" s="420"/>
      <c r="I73" s="421"/>
      <c r="J73" s="390"/>
      <c r="K73" s="432"/>
      <c r="L73" s="708" t="s">
        <v>93</v>
      </c>
      <c r="M73" s="709"/>
      <c r="N73" s="709"/>
      <c r="O73" s="709"/>
      <c r="P73" s="709"/>
      <c r="Q73" s="709"/>
      <c r="R73" s="709"/>
      <c r="S73" s="710"/>
    </row>
    <row r="74" spans="1:19" ht="15" customHeight="1" x14ac:dyDescent="0.25">
      <c r="A74" s="303"/>
      <c r="B74" s="392" t="s">
        <v>70</v>
      </c>
      <c r="C74" s="393"/>
      <c r="D74" s="393"/>
      <c r="E74" s="393"/>
      <c r="F74" s="394"/>
      <c r="G74" s="419">
        <v>12</v>
      </c>
      <c r="H74" s="420"/>
      <c r="I74" s="421"/>
      <c r="J74" s="390"/>
      <c r="K74" s="432"/>
      <c r="L74" s="708" t="s">
        <v>97</v>
      </c>
      <c r="M74" s="709"/>
      <c r="N74" s="709"/>
      <c r="O74" s="709"/>
      <c r="P74" s="709"/>
      <c r="Q74" s="709"/>
      <c r="R74" s="709"/>
      <c r="S74" s="710"/>
    </row>
    <row r="75" spans="1:19" ht="15" customHeight="1" x14ac:dyDescent="0.25">
      <c r="A75" s="303"/>
      <c r="B75" s="392" t="s">
        <v>71</v>
      </c>
      <c r="C75" s="393"/>
      <c r="D75" s="393"/>
      <c r="E75" s="393"/>
      <c r="F75" s="394"/>
      <c r="G75" s="419">
        <v>8</v>
      </c>
      <c r="H75" s="420"/>
      <c r="I75" s="421"/>
      <c r="J75" s="390"/>
      <c r="K75" s="432"/>
      <c r="L75" s="708" t="s">
        <v>107</v>
      </c>
      <c r="M75" s="709"/>
      <c r="N75" s="709"/>
      <c r="O75" s="709"/>
      <c r="P75" s="709"/>
      <c r="Q75" s="709"/>
      <c r="R75" s="709"/>
      <c r="S75" s="710"/>
    </row>
    <row r="76" spans="1:19" ht="15" customHeight="1" x14ac:dyDescent="0.25">
      <c r="A76" s="303"/>
      <c r="B76" s="392" t="s">
        <v>72</v>
      </c>
      <c r="C76" s="393"/>
      <c r="D76" s="393"/>
      <c r="E76" s="393"/>
      <c r="F76" s="394"/>
      <c r="G76" s="419"/>
      <c r="H76" s="420"/>
      <c r="I76" s="421"/>
      <c r="J76" s="390"/>
      <c r="K76" s="432"/>
      <c r="L76" s="708" t="s">
        <v>103</v>
      </c>
      <c r="M76" s="709"/>
      <c r="N76" s="709"/>
      <c r="O76" s="709"/>
      <c r="P76" s="709"/>
      <c r="Q76" s="709"/>
      <c r="R76" s="709"/>
      <c r="S76" s="710"/>
    </row>
    <row r="77" spans="1:19" ht="15" customHeight="1" x14ac:dyDescent="0.25">
      <c r="A77" s="303"/>
      <c r="B77" s="392" t="s">
        <v>73</v>
      </c>
      <c r="C77" s="393"/>
      <c r="D77" s="393"/>
      <c r="E77" s="393"/>
      <c r="F77" s="394"/>
      <c r="G77" s="419"/>
      <c r="H77" s="420"/>
      <c r="I77" s="421"/>
      <c r="J77" s="390"/>
      <c r="K77" s="432"/>
      <c r="L77" s="708" t="s">
        <v>100</v>
      </c>
      <c r="M77" s="709"/>
      <c r="N77" s="709"/>
      <c r="O77" s="709"/>
      <c r="P77" s="709"/>
      <c r="Q77" s="709"/>
      <c r="R77" s="709"/>
      <c r="S77" s="710"/>
    </row>
    <row r="78" spans="1:19" ht="15" customHeight="1" x14ac:dyDescent="0.25">
      <c r="A78" s="303"/>
      <c r="B78" s="392" t="s">
        <v>74</v>
      </c>
      <c r="C78" s="393"/>
      <c r="D78" s="393"/>
      <c r="E78" s="393"/>
      <c r="F78" s="394"/>
      <c r="G78" s="419"/>
      <c r="H78" s="420"/>
      <c r="I78" s="421"/>
      <c r="J78" s="390"/>
      <c r="K78" s="432"/>
      <c r="L78" s="708"/>
      <c r="M78" s="709"/>
      <c r="N78" s="709"/>
      <c r="O78" s="709"/>
      <c r="P78" s="709"/>
      <c r="Q78" s="709"/>
      <c r="R78" s="709"/>
      <c r="S78" s="710"/>
    </row>
    <row r="79" spans="1:19" ht="15" customHeight="1" x14ac:dyDescent="0.25">
      <c r="A79" s="303"/>
      <c r="B79" s="392" t="s">
        <v>75</v>
      </c>
      <c r="C79" s="393"/>
      <c r="D79" s="393"/>
      <c r="E79" s="393"/>
      <c r="F79" s="394"/>
      <c r="G79" s="419"/>
      <c r="H79" s="420"/>
      <c r="I79" s="421"/>
      <c r="J79" s="390"/>
      <c r="K79" s="433"/>
      <c r="L79" s="708"/>
      <c r="M79" s="709"/>
      <c r="N79" s="709"/>
      <c r="O79" s="709"/>
      <c r="P79" s="709"/>
      <c r="Q79" s="709"/>
      <c r="R79" s="709"/>
      <c r="S79" s="710"/>
    </row>
    <row r="80" spans="1:19" ht="15" customHeight="1" x14ac:dyDescent="0.25">
      <c r="A80" s="303"/>
      <c r="B80" s="392" t="s">
        <v>76</v>
      </c>
      <c r="C80" s="393"/>
      <c r="D80" s="393"/>
      <c r="E80" s="393"/>
      <c r="F80" s="394"/>
      <c r="G80" s="419"/>
      <c r="H80" s="420"/>
      <c r="I80" s="421"/>
      <c r="J80" s="390"/>
      <c r="K80" s="431" t="s">
        <v>143</v>
      </c>
      <c r="L80" s="711" t="s">
        <v>623</v>
      </c>
      <c r="M80" s="712"/>
      <c r="N80" s="712"/>
      <c r="O80" s="712"/>
      <c r="P80" s="712"/>
      <c r="Q80" s="712"/>
      <c r="R80" s="712"/>
      <c r="S80" s="713"/>
    </row>
    <row r="81" spans="1:19" ht="15" customHeight="1" x14ac:dyDescent="0.25">
      <c r="A81" s="303"/>
      <c r="B81" s="392" t="s">
        <v>77</v>
      </c>
      <c r="C81" s="393"/>
      <c r="D81" s="393"/>
      <c r="E81" s="393"/>
      <c r="F81" s="394"/>
      <c r="G81" s="419"/>
      <c r="H81" s="420"/>
      <c r="I81" s="421"/>
      <c r="J81" s="390"/>
      <c r="K81" s="432"/>
      <c r="L81" s="708" t="s">
        <v>92</v>
      </c>
      <c r="M81" s="709"/>
      <c r="N81" s="709"/>
      <c r="O81" s="709"/>
      <c r="P81" s="709"/>
      <c r="Q81" s="709"/>
      <c r="R81" s="709"/>
      <c r="S81" s="710"/>
    </row>
    <row r="82" spans="1:19" ht="15" customHeight="1" x14ac:dyDescent="0.25">
      <c r="A82" s="303"/>
      <c r="B82" s="392" t="s">
        <v>78</v>
      </c>
      <c r="C82" s="393"/>
      <c r="D82" s="393"/>
      <c r="E82" s="393"/>
      <c r="F82" s="394"/>
      <c r="G82" s="419">
        <v>2</v>
      </c>
      <c r="H82" s="420"/>
      <c r="I82" s="421"/>
      <c r="J82" s="390"/>
      <c r="K82" s="432"/>
      <c r="L82" s="708" t="s">
        <v>105</v>
      </c>
      <c r="M82" s="709"/>
      <c r="N82" s="709"/>
      <c r="O82" s="709"/>
      <c r="P82" s="709"/>
      <c r="Q82" s="709"/>
      <c r="R82" s="709"/>
      <c r="S82" s="710"/>
    </row>
    <row r="83" spans="1:19" ht="15" customHeight="1" x14ac:dyDescent="0.25">
      <c r="A83" s="303"/>
      <c r="B83" s="392" t="s">
        <v>79</v>
      </c>
      <c r="C83" s="393"/>
      <c r="D83" s="393"/>
      <c r="E83" s="393"/>
      <c r="F83" s="394"/>
      <c r="G83" s="419"/>
      <c r="H83" s="420"/>
      <c r="I83" s="421"/>
      <c r="J83" s="390"/>
      <c r="K83" s="432"/>
      <c r="L83" s="708" t="s">
        <v>99</v>
      </c>
      <c r="M83" s="709"/>
      <c r="N83" s="709"/>
      <c r="O83" s="709"/>
      <c r="P83" s="709"/>
      <c r="Q83" s="709"/>
      <c r="R83" s="709"/>
      <c r="S83" s="710"/>
    </row>
    <row r="84" spans="1:19" ht="15" customHeight="1" x14ac:dyDescent="0.25">
      <c r="A84" s="303"/>
      <c r="B84" s="449" t="s">
        <v>80</v>
      </c>
      <c r="C84" s="450"/>
      <c r="D84" s="450"/>
      <c r="E84" s="450"/>
      <c r="F84" s="451"/>
      <c r="G84" s="446">
        <f>Z2_MBA!H46</f>
        <v>76</v>
      </c>
      <c r="H84" s="447"/>
      <c r="I84" s="448"/>
      <c r="J84" s="390"/>
      <c r="K84" s="432"/>
      <c r="L84" s="708" t="s">
        <v>96</v>
      </c>
      <c r="M84" s="709"/>
      <c r="N84" s="709"/>
      <c r="O84" s="709"/>
      <c r="P84" s="709"/>
      <c r="Q84" s="709"/>
      <c r="R84" s="709"/>
      <c r="S84" s="710"/>
    </row>
    <row r="85" spans="1:19" ht="15" customHeight="1" x14ac:dyDescent="0.25">
      <c r="A85" s="303"/>
      <c r="B85" s="459" t="s">
        <v>145</v>
      </c>
      <c r="C85" s="460"/>
      <c r="D85" s="460"/>
      <c r="E85" s="460"/>
      <c r="F85" s="461"/>
      <c r="G85" s="422">
        <f>SUM(G84,G71)</f>
        <v>100</v>
      </c>
      <c r="H85" s="423"/>
      <c r="I85" s="424"/>
      <c r="J85" s="391"/>
      <c r="K85" s="433"/>
      <c r="L85" s="708" t="s">
        <v>102</v>
      </c>
      <c r="M85" s="709"/>
      <c r="N85" s="709"/>
      <c r="O85" s="709"/>
      <c r="P85" s="709"/>
      <c r="Q85" s="709"/>
      <c r="R85" s="709"/>
      <c r="S85" s="710"/>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Z2_MBA!E46</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20</v>
      </c>
      <c r="G90" s="359"/>
      <c r="H90" s="359"/>
      <c r="I90" s="360"/>
      <c r="J90" s="333"/>
      <c r="K90" s="346"/>
      <c r="L90" s="337" t="s">
        <v>232</v>
      </c>
      <c r="M90" s="338"/>
      <c r="N90" s="338"/>
      <c r="O90" s="338"/>
      <c r="P90" s="338"/>
      <c r="Q90" s="338"/>
      <c r="R90" s="338"/>
      <c r="S90" s="339"/>
    </row>
    <row r="91" spans="1:19" ht="15" customHeight="1" x14ac:dyDescent="0.25">
      <c r="A91" s="329"/>
      <c r="B91" s="355" t="s">
        <v>107</v>
      </c>
      <c r="C91" s="356"/>
      <c r="D91" s="356"/>
      <c r="E91" s="357"/>
      <c r="F91" s="358">
        <v>80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78.5" customHeight="1" x14ac:dyDescent="0.25">
      <c r="A98" s="395"/>
      <c r="B98" s="714" t="s">
        <v>902</v>
      </c>
      <c r="C98" s="714"/>
      <c r="D98" s="714"/>
      <c r="E98" s="714"/>
      <c r="F98" s="714"/>
      <c r="G98" s="714"/>
      <c r="H98" s="714"/>
      <c r="I98" s="714"/>
      <c r="J98" s="714"/>
      <c r="K98" s="714"/>
      <c r="L98" s="714"/>
      <c r="M98" s="714"/>
      <c r="N98" s="714"/>
      <c r="O98" s="714"/>
      <c r="P98" s="714"/>
      <c r="Q98" s="714"/>
      <c r="R98" s="714"/>
      <c r="S98" s="715"/>
    </row>
    <row r="99" spans="1:19" ht="15" customHeight="1" x14ac:dyDescent="0.25">
      <c r="A99" s="395"/>
      <c r="B99" s="716" t="s">
        <v>89</v>
      </c>
      <c r="C99" s="716"/>
      <c r="D99" s="716"/>
      <c r="E99" s="716"/>
      <c r="F99" s="716"/>
      <c r="G99" s="716"/>
      <c r="H99" s="716"/>
      <c r="I99" s="716"/>
      <c r="J99" s="716"/>
      <c r="K99" s="716"/>
      <c r="L99" s="716"/>
      <c r="M99" s="716"/>
      <c r="N99" s="716"/>
      <c r="O99" s="716"/>
      <c r="P99" s="716"/>
      <c r="Q99" s="716"/>
      <c r="R99" s="716"/>
      <c r="S99" s="717"/>
    </row>
    <row r="100" spans="1:19" ht="65.25" customHeight="1" x14ac:dyDescent="0.25">
      <c r="A100" s="395"/>
      <c r="B100" s="714" t="s">
        <v>903</v>
      </c>
      <c r="C100" s="714"/>
      <c r="D100" s="714"/>
      <c r="E100" s="714"/>
      <c r="F100" s="714"/>
      <c r="G100" s="714"/>
      <c r="H100" s="714"/>
      <c r="I100" s="714"/>
      <c r="J100" s="714"/>
      <c r="K100" s="714"/>
      <c r="L100" s="714"/>
      <c r="M100" s="714"/>
      <c r="N100" s="714"/>
      <c r="O100" s="714"/>
      <c r="P100" s="714"/>
      <c r="Q100" s="714"/>
      <c r="R100" s="714"/>
      <c r="S100" s="715"/>
    </row>
    <row r="101" spans="1:19" ht="15" customHeight="1" x14ac:dyDescent="0.25">
      <c r="A101" s="395"/>
      <c r="B101" s="716" t="s">
        <v>90</v>
      </c>
      <c r="C101" s="716"/>
      <c r="D101" s="716"/>
      <c r="E101" s="716"/>
      <c r="F101" s="716"/>
      <c r="G101" s="716"/>
      <c r="H101" s="716"/>
      <c r="I101" s="716"/>
      <c r="J101" s="716"/>
      <c r="K101" s="716"/>
      <c r="L101" s="716"/>
      <c r="M101" s="716"/>
      <c r="N101" s="716"/>
      <c r="O101" s="716"/>
      <c r="P101" s="716"/>
      <c r="Q101" s="716"/>
      <c r="R101" s="716"/>
      <c r="S101" s="717"/>
    </row>
    <row r="102" spans="1:19" ht="66.75" customHeight="1" x14ac:dyDescent="0.25">
      <c r="A102" s="395"/>
      <c r="B102" s="714" t="s">
        <v>904</v>
      </c>
      <c r="C102" s="714"/>
      <c r="D102" s="714"/>
      <c r="E102" s="714"/>
      <c r="F102" s="714"/>
      <c r="G102" s="714"/>
      <c r="H102" s="714"/>
      <c r="I102" s="714"/>
      <c r="J102" s="714"/>
      <c r="K102" s="714"/>
      <c r="L102" s="714"/>
      <c r="M102" s="714"/>
      <c r="N102" s="714"/>
      <c r="O102" s="714"/>
      <c r="P102" s="714"/>
      <c r="Q102" s="714"/>
      <c r="R102" s="714"/>
      <c r="S102" s="71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sQJDAGtWuOsK7ULw/ZhzeiVvt8xj61f0YLfbg6wqPa0xD6/n9nCfqOpX9XHr1bIhFkPFy8oudJYKYzlGgWOiog==" saltValue="IGCQDtDKZ+JjaygKd78M1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326DB10-747B-4129-9277-BE51C4616F55}">
      <formula1>ZAL</formula1>
    </dataValidation>
    <dataValidation type="list" allowBlank="1" showInputMessage="1" showErrorMessage="1" sqref="L7" xr:uid="{52B2499D-4471-4AEF-A7D3-BCB3A2839DA2}">
      <formula1>STATUS</formula1>
    </dataValidation>
    <dataValidation type="list" allowBlank="1" showInputMessage="1" showErrorMessage="1" sqref="L72:L79" xr:uid="{04518F2D-DD1F-417F-AFDC-8BAB1B06F1DC}">
      <formula1>METODY</formula1>
    </dataValidation>
    <dataValidation type="list" allowBlank="1" showInputMessage="1" showErrorMessage="1" sqref="L81:L85" xr:uid="{5785F5FA-EF3C-4213-AC15-1B79785A1F48}">
      <formula1>PRAC_STUD</formula1>
    </dataValidation>
    <dataValidation type="list" allowBlank="1" showInputMessage="1" showErrorMessage="1" sqref="N14:S33" xr:uid="{21857D56-01C1-43BC-AF25-FDB5C5984CFB}">
      <formula1>KEW_Z2</formula1>
    </dataValidation>
    <dataValidation type="list" allowBlank="1" showInputMessage="1" showErrorMessage="1" sqref="N34:S53" xr:uid="{DCBD57C0-DBD1-4EE5-B6DF-EEB098A670D7}">
      <formula1>KEU_Z2</formula1>
    </dataValidation>
    <dataValidation type="list" allowBlank="1" showInputMessage="1" showErrorMessage="1" sqref="N54:S68" xr:uid="{7999BC13-E100-40F9-B412-5F626D65C673}">
      <formula1>KEK_Z2</formula1>
    </dataValidation>
  </dataValidations>
  <hyperlinks>
    <hyperlink ref="O13" r:id="rId1" xr:uid="{273D6DE2-269D-4113-9030-226C7878E86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90CE-DCB1-4A8C-804D-86427D6A9B4C}">
  <sheetPr codeName="Arkusz1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Z2_MBA!B44</f>
        <v>Moduł Z2/10</v>
      </c>
      <c r="B3" s="399"/>
      <c r="C3" s="399"/>
      <c r="D3" s="403" t="str">
        <f>Z2_MBA!C44</f>
        <v>Moduł specjalnościowy (3) MBA</v>
      </c>
      <c r="E3" s="404"/>
      <c r="F3" s="404"/>
      <c r="G3" s="404"/>
      <c r="H3" s="404"/>
      <c r="I3" s="405"/>
      <c r="J3" s="3"/>
      <c r="K3" s="3"/>
      <c r="L3" s="4"/>
      <c r="M3" s="4"/>
      <c r="N3" s="4"/>
      <c r="O3" s="4"/>
      <c r="P3" s="4"/>
      <c r="Q3" s="4"/>
      <c r="R3" s="4"/>
    </row>
    <row r="4" spans="1:19" ht="18.75" thickBot="1" x14ac:dyDescent="0.3">
      <c r="A4" s="297" t="s">
        <v>55</v>
      </c>
      <c r="B4" s="297"/>
      <c r="C4" s="297"/>
      <c r="D4" s="400" t="str">
        <f>Z2_MBA!B47</f>
        <v>Kurs 10.3.</v>
      </c>
      <c r="E4" s="401"/>
      <c r="F4" s="401"/>
      <c r="G4" s="401"/>
      <c r="H4" s="401"/>
      <c r="I4" s="402"/>
      <c r="J4" s="3"/>
      <c r="K4" s="3"/>
      <c r="L4" s="4"/>
      <c r="M4" s="4"/>
      <c r="N4" s="4"/>
      <c r="O4" s="4"/>
      <c r="P4" s="4"/>
      <c r="Q4" s="4"/>
      <c r="R4" s="4"/>
    </row>
    <row r="5" spans="1:19" ht="23.25" thickBot="1" x14ac:dyDescent="0.3">
      <c r="A5" s="298" t="s">
        <v>56</v>
      </c>
      <c r="B5" s="298"/>
      <c r="C5" s="298"/>
      <c r="D5" s="299" t="str">
        <f>Z2_MBA!C47</f>
        <v>Inżynieria finansowa</v>
      </c>
      <c r="E5" s="299"/>
      <c r="F5" s="299"/>
      <c r="G5" s="299"/>
      <c r="H5" s="299"/>
      <c r="I5" s="299"/>
      <c r="J5" s="299"/>
      <c r="K5" s="299"/>
      <c r="L5" s="300" t="s">
        <v>41</v>
      </c>
      <c r="M5" s="300"/>
      <c r="N5" s="77">
        <f>Z2_MBA!D47</f>
        <v>4</v>
      </c>
      <c r="O5" s="300" t="s">
        <v>42</v>
      </c>
      <c r="P5" s="300"/>
      <c r="Q5" s="301" t="str">
        <f>Z2_MBA!F44</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(10)'!G6</f>
        <v>II</v>
      </c>
      <c r="H7" s="110" t="s">
        <v>46</v>
      </c>
      <c r="I7" s="40">
        <f>'M (10)'!I6</f>
        <v>3</v>
      </c>
      <c r="J7" s="220" t="s">
        <v>229</v>
      </c>
      <c r="K7" s="221"/>
      <c r="L7" s="407" t="s">
        <v>47</v>
      </c>
      <c r="M7" s="408"/>
      <c r="N7" s="7" t="s">
        <v>48</v>
      </c>
      <c r="O7" s="321" t="s">
        <v>49</v>
      </c>
      <c r="P7" s="321"/>
      <c r="Q7" s="322" t="s">
        <v>50</v>
      </c>
      <c r="R7" s="322"/>
      <c r="S7" s="78">
        <f>Z2_MBA!G47</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547</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665"/>
      <c r="D15" s="665"/>
      <c r="E15" s="665"/>
      <c r="F15" s="665"/>
      <c r="G15" s="665"/>
      <c r="H15" s="665"/>
      <c r="I15" s="665"/>
      <c r="J15" s="665"/>
      <c r="K15" s="665"/>
      <c r="L15" s="665"/>
      <c r="M15" s="471"/>
      <c r="N15" s="478" t="s">
        <v>152</v>
      </c>
      <c r="O15" s="479"/>
      <c r="P15" s="479"/>
      <c r="Q15" s="479"/>
      <c r="R15" s="479"/>
      <c r="S15" s="480"/>
    </row>
    <row r="16" spans="1:19" ht="15" customHeight="1" x14ac:dyDescent="0.25">
      <c r="A16" s="303"/>
      <c r="B16" s="469"/>
      <c r="C16" s="665"/>
      <c r="D16" s="665"/>
      <c r="E16" s="665"/>
      <c r="F16" s="665"/>
      <c r="G16" s="665"/>
      <c r="H16" s="665"/>
      <c r="I16" s="665"/>
      <c r="J16" s="665"/>
      <c r="K16" s="665"/>
      <c r="L16" s="665"/>
      <c r="M16" s="471"/>
      <c r="N16" s="478"/>
      <c r="O16" s="479"/>
      <c r="P16" s="479"/>
      <c r="Q16" s="479"/>
      <c r="R16" s="479"/>
      <c r="S16" s="480"/>
    </row>
    <row r="17" spans="1:19" ht="15" customHeight="1" x14ac:dyDescent="0.25">
      <c r="A17" s="303"/>
      <c r="B17" s="469"/>
      <c r="C17" s="665"/>
      <c r="D17" s="665"/>
      <c r="E17" s="665"/>
      <c r="F17" s="665"/>
      <c r="G17" s="665"/>
      <c r="H17" s="665"/>
      <c r="I17" s="665"/>
      <c r="J17" s="665"/>
      <c r="K17" s="665"/>
      <c r="L17" s="665"/>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548</v>
      </c>
      <c r="C19" s="467"/>
      <c r="D19" s="467"/>
      <c r="E19" s="467"/>
      <c r="F19" s="467"/>
      <c r="G19" s="467"/>
      <c r="H19" s="467"/>
      <c r="I19" s="467"/>
      <c r="J19" s="467"/>
      <c r="K19" s="467"/>
      <c r="L19" s="467"/>
      <c r="M19" s="468"/>
      <c r="N19" s="475" t="s">
        <v>150</v>
      </c>
      <c r="O19" s="476"/>
      <c r="P19" s="476"/>
      <c r="Q19" s="476"/>
      <c r="R19" s="476"/>
      <c r="S19" s="477"/>
    </row>
    <row r="20" spans="1:19" ht="15" customHeight="1" x14ac:dyDescent="0.25">
      <c r="A20" s="303"/>
      <c r="B20" s="469"/>
      <c r="C20" s="665"/>
      <c r="D20" s="665"/>
      <c r="E20" s="665"/>
      <c r="F20" s="665"/>
      <c r="G20" s="665"/>
      <c r="H20" s="665"/>
      <c r="I20" s="665"/>
      <c r="J20" s="665"/>
      <c r="K20" s="665"/>
      <c r="L20" s="665"/>
      <c r="M20" s="471"/>
      <c r="N20" s="478" t="s">
        <v>152</v>
      </c>
      <c r="O20" s="479"/>
      <c r="P20" s="479"/>
      <c r="Q20" s="479"/>
      <c r="R20" s="479"/>
      <c r="S20" s="480"/>
    </row>
    <row r="21" spans="1:19" ht="15" customHeight="1" x14ac:dyDescent="0.25">
      <c r="A21" s="303"/>
      <c r="B21" s="469"/>
      <c r="C21" s="665"/>
      <c r="D21" s="665"/>
      <c r="E21" s="665"/>
      <c r="F21" s="665"/>
      <c r="G21" s="665"/>
      <c r="H21" s="665"/>
      <c r="I21" s="665"/>
      <c r="J21" s="665"/>
      <c r="K21" s="665"/>
      <c r="L21" s="665"/>
      <c r="M21" s="471"/>
      <c r="N21" s="478"/>
      <c r="O21" s="479"/>
      <c r="P21" s="479"/>
      <c r="Q21" s="479"/>
      <c r="R21" s="479"/>
      <c r="S21" s="480"/>
    </row>
    <row r="22" spans="1:19" ht="15" customHeight="1" x14ac:dyDescent="0.25">
      <c r="A22" s="303"/>
      <c r="B22" s="469"/>
      <c r="C22" s="665"/>
      <c r="D22" s="665"/>
      <c r="E22" s="665"/>
      <c r="F22" s="665"/>
      <c r="G22" s="665"/>
      <c r="H22" s="665"/>
      <c r="I22" s="665"/>
      <c r="J22" s="665"/>
      <c r="K22" s="665"/>
      <c r="L22" s="665"/>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782</v>
      </c>
      <c r="C24" s="467"/>
      <c r="D24" s="467"/>
      <c r="E24" s="467"/>
      <c r="F24" s="467"/>
      <c r="G24" s="467"/>
      <c r="H24" s="467"/>
      <c r="I24" s="467"/>
      <c r="J24" s="467"/>
      <c r="K24" s="467"/>
      <c r="L24" s="467"/>
      <c r="M24" s="468"/>
      <c r="N24" s="475" t="s">
        <v>147</v>
      </c>
      <c r="O24" s="476"/>
      <c r="P24" s="476"/>
      <c r="Q24" s="476"/>
      <c r="R24" s="476"/>
      <c r="S24" s="477"/>
    </row>
    <row r="25" spans="1:19" ht="15" customHeight="1" x14ac:dyDescent="0.25">
      <c r="A25" s="303"/>
      <c r="B25" s="469"/>
      <c r="C25" s="665"/>
      <c r="D25" s="665"/>
      <c r="E25" s="665"/>
      <c r="F25" s="665"/>
      <c r="G25" s="665"/>
      <c r="H25" s="665"/>
      <c r="I25" s="665"/>
      <c r="J25" s="665"/>
      <c r="K25" s="665"/>
      <c r="L25" s="665"/>
      <c r="M25" s="471"/>
      <c r="N25" s="478" t="s">
        <v>152</v>
      </c>
      <c r="O25" s="479"/>
      <c r="P25" s="479"/>
      <c r="Q25" s="479"/>
      <c r="R25" s="479"/>
      <c r="S25" s="480"/>
    </row>
    <row r="26" spans="1:19" ht="15" customHeight="1" x14ac:dyDescent="0.25">
      <c r="A26" s="303"/>
      <c r="B26" s="469"/>
      <c r="C26" s="665"/>
      <c r="D26" s="665"/>
      <c r="E26" s="665"/>
      <c r="F26" s="665"/>
      <c r="G26" s="665"/>
      <c r="H26" s="665"/>
      <c r="I26" s="665"/>
      <c r="J26" s="665"/>
      <c r="K26" s="665"/>
      <c r="L26" s="665"/>
      <c r="M26" s="471"/>
      <c r="N26" s="478"/>
      <c r="O26" s="479"/>
      <c r="P26" s="479"/>
      <c r="Q26" s="479"/>
      <c r="R26" s="479"/>
      <c r="S26" s="480"/>
    </row>
    <row r="27" spans="1:19" ht="15" customHeight="1" x14ac:dyDescent="0.25">
      <c r="A27" s="303"/>
      <c r="B27" s="469"/>
      <c r="C27" s="665"/>
      <c r="D27" s="665"/>
      <c r="E27" s="665"/>
      <c r="F27" s="665"/>
      <c r="G27" s="665"/>
      <c r="H27" s="665"/>
      <c r="I27" s="665"/>
      <c r="J27" s="665"/>
      <c r="K27" s="665"/>
      <c r="L27" s="665"/>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549</v>
      </c>
      <c r="C29" s="467"/>
      <c r="D29" s="467"/>
      <c r="E29" s="467"/>
      <c r="F29" s="467"/>
      <c r="G29" s="467"/>
      <c r="H29" s="467"/>
      <c r="I29" s="467"/>
      <c r="J29" s="467"/>
      <c r="K29" s="467"/>
      <c r="L29" s="467"/>
      <c r="M29" s="468"/>
      <c r="N29" s="475" t="s">
        <v>147</v>
      </c>
      <c r="O29" s="476"/>
      <c r="P29" s="476"/>
      <c r="Q29" s="476"/>
      <c r="R29" s="476"/>
      <c r="S29" s="477"/>
    </row>
    <row r="30" spans="1:19" ht="15" customHeight="1" x14ac:dyDescent="0.25">
      <c r="A30" s="303"/>
      <c r="B30" s="469"/>
      <c r="C30" s="665"/>
      <c r="D30" s="665"/>
      <c r="E30" s="665"/>
      <c r="F30" s="665"/>
      <c r="G30" s="665"/>
      <c r="H30" s="665"/>
      <c r="I30" s="665"/>
      <c r="J30" s="665"/>
      <c r="K30" s="665"/>
      <c r="L30" s="665"/>
      <c r="M30" s="471"/>
      <c r="N30" s="478" t="s">
        <v>150</v>
      </c>
      <c r="O30" s="479"/>
      <c r="P30" s="479"/>
      <c r="Q30" s="479"/>
      <c r="R30" s="479"/>
      <c r="S30" s="480"/>
    </row>
    <row r="31" spans="1:19" ht="15" customHeight="1" x14ac:dyDescent="0.25">
      <c r="A31" s="303"/>
      <c r="B31" s="469"/>
      <c r="C31" s="665"/>
      <c r="D31" s="665"/>
      <c r="E31" s="665"/>
      <c r="F31" s="665"/>
      <c r="G31" s="665"/>
      <c r="H31" s="665"/>
      <c r="I31" s="665"/>
      <c r="J31" s="665"/>
      <c r="K31" s="665"/>
      <c r="L31" s="665"/>
      <c r="M31" s="471"/>
      <c r="N31" s="478" t="s">
        <v>152</v>
      </c>
      <c r="O31" s="479"/>
      <c r="P31" s="479"/>
      <c r="Q31" s="479"/>
      <c r="R31" s="479"/>
      <c r="S31" s="480"/>
    </row>
    <row r="32" spans="1:19" ht="15" customHeight="1" x14ac:dyDescent="0.25">
      <c r="A32" s="303"/>
      <c r="B32" s="469"/>
      <c r="C32" s="665"/>
      <c r="D32" s="665"/>
      <c r="E32" s="665"/>
      <c r="F32" s="665"/>
      <c r="G32" s="665"/>
      <c r="H32" s="665"/>
      <c r="I32" s="665"/>
      <c r="J32" s="665"/>
      <c r="K32" s="665"/>
      <c r="L32" s="665"/>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550</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665"/>
      <c r="D35" s="665"/>
      <c r="E35" s="665"/>
      <c r="F35" s="665"/>
      <c r="G35" s="665"/>
      <c r="H35" s="665"/>
      <c r="I35" s="665"/>
      <c r="J35" s="665"/>
      <c r="K35" s="665"/>
      <c r="L35" s="665"/>
      <c r="M35" s="471"/>
      <c r="N35" s="478" t="s">
        <v>164</v>
      </c>
      <c r="O35" s="479"/>
      <c r="P35" s="479"/>
      <c r="Q35" s="479"/>
      <c r="R35" s="479"/>
      <c r="S35" s="480"/>
    </row>
    <row r="36" spans="1:19" ht="15" customHeight="1" x14ac:dyDescent="0.25">
      <c r="A36" s="309"/>
      <c r="B36" s="469"/>
      <c r="C36" s="665"/>
      <c r="D36" s="665"/>
      <c r="E36" s="665"/>
      <c r="F36" s="665"/>
      <c r="G36" s="665"/>
      <c r="H36" s="665"/>
      <c r="I36" s="665"/>
      <c r="J36" s="665"/>
      <c r="K36" s="665"/>
      <c r="L36" s="665"/>
      <c r="M36" s="471"/>
      <c r="N36" s="478" t="s">
        <v>166</v>
      </c>
      <c r="O36" s="479"/>
      <c r="P36" s="479"/>
      <c r="Q36" s="479"/>
      <c r="R36" s="479"/>
      <c r="S36" s="480"/>
    </row>
    <row r="37" spans="1:19" ht="15" customHeight="1" x14ac:dyDescent="0.25">
      <c r="A37" s="309"/>
      <c r="B37" s="469"/>
      <c r="C37" s="665"/>
      <c r="D37" s="665"/>
      <c r="E37" s="665"/>
      <c r="F37" s="665"/>
      <c r="G37" s="665"/>
      <c r="H37" s="665"/>
      <c r="I37" s="665"/>
      <c r="J37" s="665"/>
      <c r="K37" s="665"/>
      <c r="L37" s="665"/>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551</v>
      </c>
      <c r="C39" s="467"/>
      <c r="D39" s="467"/>
      <c r="E39" s="467"/>
      <c r="F39" s="467"/>
      <c r="G39" s="467"/>
      <c r="H39" s="467"/>
      <c r="I39" s="467"/>
      <c r="J39" s="467"/>
      <c r="K39" s="467"/>
      <c r="L39" s="467"/>
      <c r="M39" s="468"/>
      <c r="N39" s="475" t="s">
        <v>163</v>
      </c>
      <c r="O39" s="476"/>
      <c r="P39" s="476"/>
      <c r="Q39" s="476"/>
      <c r="R39" s="476"/>
      <c r="S39" s="477"/>
    </row>
    <row r="40" spans="1:19" ht="15" customHeight="1" x14ac:dyDescent="0.25">
      <c r="A40" s="309"/>
      <c r="B40" s="469"/>
      <c r="C40" s="665"/>
      <c r="D40" s="665"/>
      <c r="E40" s="665"/>
      <c r="F40" s="665"/>
      <c r="G40" s="665"/>
      <c r="H40" s="665"/>
      <c r="I40" s="665"/>
      <c r="J40" s="665"/>
      <c r="K40" s="665"/>
      <c r="L40" s="665"/>
      <c r="M40" s="471"/>
      <c r="N40" s="478" t="s">
        <v>166</v>
      </c>
      <c r="O40" s="479"/>
      <c r="P40" s="479"/>
      <c r="Q40" s="479"/>
      <c r="R40" s="479"/>
      <c r="S40" s="480"/>
    </row>
    <row r="41" spans="1:19" ht="15" customHeight="1" x14ac:dyDescent="0.25">
      <c r="A41" s="309"/>
      <c r="B41" s="469"/>
      <c r="C41" s="665"/>
      <c r="D41" s="665"/>
      <c r="E41" s="665"/>
      <c r="F41" s="665"/>
      <c r="G41" s="665"/>
      <c r="H41" s="665"/>
      <c r="I41" s="665"/>
      <c r="J41" s="665"/>
      <c r="K41" s="665"/>
      <c r="L41" s="665"/>
      <c r="M41" s="471"/>
      <c r="N41" s="478" t="s">
        <v>167</v>
      </c>
      <c r="O41" s="479"/>
      <c r="P41" s="479"/>
      <c r="Q41" s="479"/>
      <c r="R41" s="479"/>
      <c r="S41" s="480"/>
    </row>
    <row r="42" spans="1:19" ht="15" customHeight="1" x14ac:dyDescent="0.25">
      <c r="A42" s="309"/>
      <c r="B42" s="469"/>
      <c r="C42" s="665"/>
      <c r="D42" s="665"/>
      <c r="E42" s="665"/>
      <c r="F42" s="665"/>
      <c r="G42" s="665"/>
      <c r="H42" s="665"/>
      <c r="I42" s="665"/>
      <c r="J42" s="665"/>
      <c r="K42" s="665"/>
      <c r="L42" s="665"/>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552</v>
      </c>
      <c r="C44" s="467"/>
      <c r="D44" s="467"/>
      <c r="E44" s="467"/>
      <c r="F44" s="467"/>
      <c r="G44" s="467"/>
      <c r="H44" s="467"/>
      <c r="I44" s="467"/>
      <c r="J44" s="467"/>
      <c r="K44" s="467"/>
      <c r="L44" s="467"/>
      <c r="M44" s="468"/>
      <c r="N44" s="475" t="s">
        <v>163</v>
      </c>
      <c r="O44" s="476"/>
      <c r="P44" s="476"/>
      <c r="Q44" s="476"/>
      <c r="R44" s="476"/>
      <c r="S44" s="477"/>
    </row>
    <row r="45" spans="1:19" ht="15" customHeight="1" x14ac:dyDescent="0.25">
      <c r="A45" s="309"/>
      <c r="B45" s="469"/>
      <c r="C45" s="665"/>
      <c r="D45" s="665"/>
      <c r="E45" s="665"/>
      <c r="F45" s="665"/>
      <c r="G45" s="665"/>
      <c r="H45" s="665"/>
      <c r="I45" s="665"/>
      <c r="J45" s="665"/>
      <c r="K45" s="665"/>
      <c r="L45" s="665"/>
      <c r="M45" s="471"/>
      <c r="N45" s="478" t="s">
        <v>166</v>
      </c>
      <c r="O45" s="479"/>
      <c r="P45" s="479"/>
      <c r="Q45" s="479"/>
      <c r="R45" s="479"/>
      <c r="S45" s="480"/>
    </row>
    <row r="46" spans="1:19" ht="15" customHeight="1" x14ac:dyDescent="0.25">
      <c r="A46" s="309"/>
      <c r="B46" s="469"/>
      <c r="C46" s="665"/>
      <c r="D46" s="665"/>
      <c r="E46" s="665"/>
      <c r="F46" s="665"/>
      <c r="G46" s="665"/>
      <c r="H46" s="665"/>
      <c r="I46" s="665"/>
      <c r="J46" s="665"/>
      <c r="K46" s="665"/>
      <c r="L46" s="665"/>
      <c r="M46" s="471"/>
      <c r="N46" s="478" t="s">
        <v>171</v>
      </c>
      <c r="O46" s="479"/>
      <c r="P46" s="479"/>
      <c r="Q46" s="479"/>
      <c r="R46" s="479"/>
      <c r="S46" s="480"/>
    </row>
    <row r="47" spans="1:19" ht="15" customHeight="1" x14ac:dyDescent="0.25">
      <c r="A47" s="309"/>
      <c r="B47" s="469"/>
      <c r="C47" s="665"/>
      <c r="D47" s="665"/>
      <c r="E47" s="665"/>
      <c r="F47" s="665"/>
      <c r="G47" s="665"/>
      <c r="H47" s="665"/>
      <c r="I47" s="665"/>
      <c r="J47" s="665"/>
      <c r="K47" s="665"/>
      <c r="L47" s="665"/>
      <c r="M47" s="471"/>
      <c r="N47" s="478"/>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customHeight="1" x14ac:dyDescent="0.25">
      <c r="A49" s="309"/>
      <c r="B49" s="466" t="s">
        <v>553</v>
      </c>
      <c r="C49" s="467"/>
      <c r="D49" s="467"/>
      <c r="E49" s="467"/>
      <c r="F49" s="467"/>
      <c r="G49" s="467"/>
      <c r="H49" s="467"/>
      <c r="I49" s="467"/>
      <c r="J49" s="467"/>
      <c r="K49" s="467"/>
      <c r="L49" s="467"/>
      <c r="M49" s="468"/>
      <c r="N49" s="475" t="s">
        <v>166</v>
      </c>
      <c r="O49" s="476"/>
      <c r="P49" s="476"/>
      <c r="Q49" s="476"/>
      <c r="R49" s="476"/>
      <c r="S49" s="477"/>
    </row>
    <row r="50" spans="1:19" ht="15" customHeight="1" x14ac:dyDescent="0.25">
      <c r="A50" s="309"/>
      <c r="B50" s="469"/>
      <c r="C50" s="665"/>
      <c r="D50" s="665"/>
      <c r="E50" s="665"/>
      <c r="F50" s="665"/>
      <c r="G50" s="665"/>
      <c r="H50" s="665"/>
      <c r="I50" s="665"/>
      <c r="J50" s="665"/>
      <c r="K50" s="665"/>
      <c r="L50" s="665"/>
      <c r="M50" s="471"/>
      <c r="N50" s="478" t="s">
        <v>167</v>
      </c>
      <c r="O50" s="479"/>
      <c r="P50" s="479"/>
      <c r="Q50" s="479"/>
      <c r="R50" s="479"/>
      <c r="S50" s="480"/>
    </row>
    <row r="51" spans="1:19" ht="15" customHeight="1" x14ac:dyDescent="0.25">
      <c r="A51" s="309"/>
      <c r="B51" s="469"/>
      <c r="C51" s="665"/>
      <c r="D51" s="665"/>
      <c r="E51" s="665"/>
      <c r="F51" s="665"/>
      <c r="G51" s="665"/>
      <c r="H51" s="665"/>
      <c r="I51" s="665"/>
      <c r="J51" s="665"/>
      <c r="K51" s="665"/>
      <c r="L51" s="665"/>
      <c r="M51" s="471"/>
      <c r="N51" s="478" t="s">
        <v>174</v>
      </c>
      <c r="O51" s="479"/>
      <c r="P51" s="479"/>
      <c r="Q51" s="479"/>
      <c r="R51" s="479"/>
      <c r="S51" s="480"/>
    </row>
    <row r="52" spans="1:19" ht="15" customHeight="1" x14ac:dyDescent="0.25">
      <c r="A52" s="309"/>
      <c r="B52" s="469"/>
      <c r="C52" s="665"/>
      <c r="D52" s="665"/>
      <c r="E52" s="665"/>
      <c r="F52" s="665"/>
      <c r="G52" s="665"/>
      <c r="H52" s="665"/>
      <c r="I52" s="665"/>
      <c r="J52" s="665"/>
      <c r="K52" s="665"/>
      <c r="L52" s="665"/>
      <c r="M52" s="471"/>
      <c r="N52" s="478"/>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554</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784</v>
      </c>
      <c r="C59" s="467"/>
      <c r="D59" s="467"/>
      <c r="E59" s="467"/>
      <c r="F59" s="467"/>
      <c r="G59" s="467"/>
      <c r="H59" s="467"/>
      <c r="I59" s="467"/>
      <c r="J59" s="467"/>
      <c r="K59" s="467"/>
      <c r="L59" s="467"/>
      <c r="M59" s="468"/>
      <c r="N59" s="475" t="s">
        <v>183</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186</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783</v>
      </c>
      <c r="C64" s="467"/>
      <c r="D64" s="467"/>
      <c r="E64" s="467"/>
      <c r="F64" s="467"/>
      <c r="G64" s="467"/>
      <c r="H64" s="467"/>
      <c r="I64" s="467"/>
      <c r="J64" s="467"/>
      <c r="K64" s="467"/>
      <c r="L64" s="467"/>
      <c r="M64" s="468"/>
      <c r="N64" s="475" t="s">
        <v>183</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184</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Z2_MBA!G47</f>
        <v>24</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24</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10</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v>12</v>
      </c>
      <c r="H74" s="420"/>
      <c r="I74" s="421"/>
      <c r="J74" s="390"/>
      <c r="K74" s="432"/>
      <c r="L74" s="416" t="s">
        <v>103</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119</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120</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v>2</v>
      </c>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119</v>
      </c>
      <c r="M83" s="417"/>
      <c r="N83" s="417"/>
      <c r="O83" s="417"/>
      <c r="P83" s="417"/>
      <c r="Q83" s="417"/>
      <c r="R83" s="417"/>
      <c r="S83" s="418"/>
    </row>
    <row r="84" spans="1:19" ht="15" customHeight="1" x14ac:dyDescent="0.25">
      <c r="A84" s="303"/>
      <c r="B84" s="449" t="s">
        <v>80</v>
      </c>
      <c r="C84" s="450"/>
      <c r="D84" s="450"/>
      <c r="E84" s="450"/>
      <c r="F84" s="451"/>
      <c r="G84" s="446">
        <f>Z2_MBA!H47</f>
        <v>76</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100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Z2_MBA!E47</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40</v>
      </c>
      <c r="G90" s="359"/>
      <c r="H90" s="359"/>
      <c r="I90" s="360"/>
      <c r="J90" s="333"/>
      <c r="K90" s="346"/>
      <c r="L90" s="337" t="s">
        <v>232</v>
      </c>
      <c r="M90" s="338"/>
      <c r="N90" s="338"/>
      <c r="O90" s="338"/>
      <c r="P90" s="338"/>
      <c r="Q90" s="338"/>
      <c r="R90" s="338"/>
      <c r="S90" s="339"/>
    </row>
    <row r="91" spans="1:19" ht="15" customHeight="1" x14ac:dyDescent="0.25">
      <c r="A91" s="329"/>
      <c r="B91" s="355" t="s">
        <v>101</v>
      </c>
      <c r="C91" s="356"/>
      <c r="D91" s="356"/>
      <c r="E91" s="357"/>
      <c r="F91" s="358">
        <v>60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303.75" customHeight="1" x14ac:dyDescent="0.25">
      <c r="A98" s="395"/>
      <c r="B98" s="364" t="s">
        <v>419</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3.75" customHeight="1" x14ac:dyDescent="0.25">
      <c r="A100" s="395"/>
      <c r="B100" s="364" t="s">
        <v>420</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421</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svYC0KT3oeLqMJxf85MbfvZvbVWR4Qsne05l8GPzREGny1lzRB4LXYD/OQKUJl/90kEFCx0drAAffaSMd0ejSw==" saltValue="98TGEvGLimDwwaYeNtBX9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076CB8D1-19AA-4E1D-AB63-7E5F96BCDB2F}">
      <formula1>KEK_Z2</formula1>
    </dataValidation>
    <dataValidation type="list" allowBlank="1" showInputMessage="1" showErrorMessage="1" sqref="N34:S53" xr:uid="{0542F9D4-FB95-4619-B0A6-4B00086CF71A}">
      <formula1>KEU_Z2</formula1>
    </dataValidation>
    <dataValidation type="list" allowBlank="1" showInputMessage="1" showErrorMessage="1" sqref="N14:S33" xr:uid="{4753E34E-0F54-419A-B874-66972F9A7E03}">
      <formula1>KEW_Z2</formula1>
    </dataValidation>
    <dataValidation type="list" allowBlank="1" showInputMessage="1" showErrorMessage="1" sqref="L81:L85" xr:uid="{6BF02454-21F6-435F-A587-B40A3EBA5630}">
      <formula1>PRAC_STUD</formula1>
    </dataValidation>
    <dataValidation type="list" allowBlank="1" showInputMessage="1" showErrorMessage="1" sqref="L72:L79" xr:uid="{4DA98B53-3CE4-4F86-B700-EF643B08FDB7}">
      <formula1>METODY</formula1>
    </dataValidation>
    <dataValidation type="list" allowBlank="1" showInputMessage="1" showErrorMessage="1" sqref="L7" xr:uid="{2A5617D2-2E87-47F7-B067-7117A06CD152}">
      <formula1>STATUS</formula1>
    </dataValidation>
    <dataValidation type="list" allowBlank="1" showInputMessage="1" showErrorMessage="1" sqref="B90:E94" xr:uid="{119DC7E1-A7B8-4AA1-AE0F-EDFB07CCF412}">
      <formula1>ZAL</formula1>
    </dataValidation>
  </dataValidations>
  <hyperlinks>
    <hyperlink ref="O13" r:id="rId1" xr:uid="{5A76A263-B501-4509-9D93-7B9778311856}"/>
  </hyperlinks>
  <printOptions horizontalCentered="1"/>
  <pageMargins left="0.31496062992125984" right="0.31496062992125984" top="0.55118110236220474" bottom="0.15748031496062992" header="0.31496062992125984" footer="0.31496062992125984"/>
  <pageSetup paperSize="9" scale="40"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theme="7" tint="0.59999389629810485"/>
    <pageSetUpPr fitToPage="1"/>
  </sheetPr>
  <dimension ref="A1:S10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Z2_MBA!B48</f>
        <v>Moduł Z2/11</v>
      </c>
      <c r="D3" s="209"/>
      <c r="E3" s="209"/>
      <c r="F3" s="210"/>
      <c r="G3" s="3"/>
      <c r="H3" s="3"/>
      <c r="I3" s="3"/>
      <c r="J3" s="3"/>
      <c r="K3" s="3"/>
      <c r="L3" s="4"/>
      <c r="M3" s="4"/>
      <c r="N3" s="4"/>
      <c r="O3" s="4"/>
      <c r="P3" s="4"/>
      <c r="Q3" s="4"/>
    </row>
    <row r="4" spans="1:19" s="150" customFormat="1" ht="39.75" customHeight="1" thickBot="1" x14ac:dyDescent="0.3">
      <c r="A4" s="207" t="s">
        <v>40</v>
      </c>
      <c r="B4" s="207"/>
      <c r="C4" s="197" t="str">
        <f>Z2_MBA!C48</f>
        <v>Prawo gospodarcze</v>
      </c>
      <c r="D4" s="198"/>
      <c r="E4" s="198"/>
      <c r="F4" s="198"/>
      <c r="G4" s="198"/>
      <c r="H4" s="198"/>
      <c r="I4" s="198"/>
      <c r="J4" s="199"/>
      <c r="K4" s="202" t="s">
        <v>41</v>
      </c>
      <c r="L4" s="202"/>
      <c r="M4" s="111">
        <f>Z2_MBA!D48</f>
        <v>5</v>
      </c>
      <c r="N4" s="200" t="s">
        <v>42</v>
      </c>
      <c r="O4" s="201"/>
      <c r="P4" s="194" t="str">
        <f>Z2_MBA!F48</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3</v>
      </c>
      <c r="J6" s="7" t="s">
        <v>230</v>
      </c>
      <c r="K6" s="218" t="s">
        <v>47</v>
      </c>
      <c r="L6" s="218"/>
      <c r="M6" s="219" t="s">
        <v>48</v>
      </c>
      <c r="N6" s="219"/>
      <c r="O6" s="111" t="s">
        <v>49</v>
      </c>
      <c r="P6" s="220" t="s">
        <v>50</v>
      </c>
      <c r="Q6" s="221"/>
      <c r="R6" s="111">
        <f>Z2_MBA!G48</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797</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388</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794</v>
      </c>
      <c r="B22" s="655"/>
      <c r="C22" s="655"/>
      <c r="D22" s="655"/>
      <c r="E22" s="655"/>
      <c r="F22" s="655" t="s">
        <v>795</v>
      </c>
      <c r="G22" s="655"/>
      <c r="H22" s="655"/>
      <c r="I22" s="655"/>
      <c r="J22" s="655"/>
      <c r="K22" s="655"/>
      <c r="L22" s="655" t="s">
        <v>796</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Z2_MBA!B48</f>
        <v>Moduł Z2/11</v>
      </c>
      <c r="C26" s="249"/>
      <c r="D26" s="33" t="str">
        <f>Z2_MBA!B49</f>
        <v>Kurs 11.1.</v>
      </c>
      <c r="E26" s="71" t="str">
        <f>Z2_MBA!B48</f>
        <v>Moduł Z2/11</v>
      </c>
      <c r="F26" s="269" t="str">
        <f>Z2_MBA!B50</f>
        <v>Kurs 11.2.</v>
      </c>
      <c r="G26" s="270"/>
      <c r="H26" s="277"/>
      <c r="I26" s="278"/>
      <c r="J26" s="34"/>
      <c r="K26" s="285"/>
      <c r="L26" s="286"/>
      <c r="M26" s="285"/>
      <c r="N26" s="286"/>
      <c r="O26" s="287"/>
      <c r="P26" s="288"/>
      <c r="Q26" s="287"/>
      <c r="R26" s="289"/>
    </row>
    <row r="27" spans="1:19" s="72" customFormat="1" ht="59.25" customHeight="1" x14ac:dyDescent="0.25">
      <c r="A27" s="99" t="s">
        <v>56</v>
      </c>
      <c r="B27" s="530" t="str">
        <f>Z2_MBA!C49</f>
        <v>Prawo spółek handlowych</v>
      </c>
      <c r="C27" s="531"/>
      <c r="D27" s="532"/>
      <c r="E27" s="533" t="str">
        <f>Z2_MBA!C50</f>
        <v>Prawo pracy</v>
      </c>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Z2_MBA!D49</f>
        <v>3</v>
      </c>
      <c r="C28" s="251"/>
      <c r="D28" s="252"/>
      <c r="E28" s="274">
        <f>Z2_MBA!D50</f>
        <v>2</v>
      </c>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pans="1:18" s="72" customFormat="1" x14ac:dyDescent="0.25"/>
    <row r="98" spans="1:18" s="72" customFormat="1" x14ac:dyDescent="0.25"/>
    <row r="99" spans="1:18" s="72" customFormat="1" x14ac:dyDescent="0.25"/>
    <row r="100" spans="1:18" x14ac:dyDescent="0.25">
      <c r="A100" s="72"/>
      <c r="B100" s="72"/>
      <c r="C100" s="72"/>
      <c r="D100" s="72"/>
      <c r="E100" s="72"/>
      <c r="F100" s="72"/>
      <c r="G100" s="72"/>
      <c r="H100" s="72"/>
      <c r="I100" s="72"/>
      <c r="J100" s="72"/>
      <c r="K100" s="72"/>
      <c r="L100" s="72"/>
      <c r="M100" s="72"/>
      <c r="N100" s="72"/>
      <c r="O100" s="72"/>
      <c r="P100" s="72"/>
      <c r="Q100" s="72"/>
      <c r="R100" s="72"/>
    </row>
    <row r="101" spans="1:18" x14ac:dyDescent="0.25">
      <c r="A101" s="72"/>
      <c r="B101" s="72"/>
      <c r="C101" s="72"/>
      <c r="D101" s="72"/>
      <c r="E101" s="72"/>
      <c r="F101" s="72"/>
      <c r="G101" s="72"/>
      <c r="H101" s="72"/>
      <c r="I101" s="72"/>
      <c r="J101" s="72"/>
      <c r="K101" s="72"/>
      <c r="L101" s="72"/>
      <c r="M101" s="72"/>
      <c r="N101" s="72"/>
      <c r="O101" s="72"/>
      <c r="P101" s="72"/>
      <c r="Q101" s="72"/>
      <c r="R101" s="72"/>
    </row>
    <row r="102" spans="1:18" x14ac:dyDescent="0.25">
      <c r="A102" s="72"/>
      <c r="B102" s="72"/>
      <c r="C102" s="72"/>
      <c r="D102" s="72"/>
      <c r="E102" s="72"/>
      <c r="F102" s="72"/>
      <c r="G102" s="72"/>
      <c r="H102" s="72"/>
      <c r="I102" s="72"/>
      <c r="J102" s="72"/>
      <c r="K102" s="72"/>
      <c r="L102" s="72"/>
      <c r="M102" s="72"/>
      <c r="N102" s="72"/>
      <c r="O102" s="72"/>
      <c r="P102" s="72"/>
      <c r="Q102" s="72"/>
      <c r="R102" s="72"/>
    </row>
    <row r="103" spans="1:18" x14ac:dyDescent="0.25">
      <c r="A103" s="72"/>
      <c r="B103" s="72"/>
      <c r="C103" s="72"/>
      <c r="D103" s="72"/>
      <c r="E103" s="72"/>
      <c r="F103" s="72"/>
      <c r="G103" s="72"/>
      <c r="H103" s="72"/>
      <c r="I103" s="72"/>
      <c r="J103" s="72"/>
      <c r="K103" s="72"/>
      <c r="L103" s="72"/>
      <c r="M103" s="72"/>
      <c r="N103" s="72"/>
      <c r="O103" s="72"/>
      <c r="P103" s="72"/>
      <c r="Q103" s="72"/>
      <c r="R103" s="72"/>
    </row>
  </sheetData>
  <sheetProtection algorithmName="SHA-512" hashValue="Paa6VvmaXlSWyfE+ooh5uZF3MmdSb0UMPPjD5FftmjXbghY54Sdksq3P2VKk1xQA6gjI/1wWftzBZS80aRC/ww==" saltValue="SiHJIsFbu1H9drM32ikrEQ=="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B31BCA52-5284-4E25-A348-40D9F06152D1}">
      <formula1>STATUS</formula1>
    </dataValidation>
    <dataValidation type="textLength" allowBlank="1" showInputMessage="1" showErrorMessage="1" errorTitle="ilość znaków" error="treść powinna mieć pomiędzy 20 a 1100 znaków" sqref="A11:R11" xr:uid="{CFDFC8F9-B840-4C02-A430-BBA9B3F8ADF4}">
      <formula1>20</formula1>
      <formula2>1200</formula2>
    </dataValidation>
  </dataValidations>
  <hyperlinks>
    <hyperlink ref="F29" r:id="rId1" xr:uid="{F309376E-CFD3-48BC-826C-BC788BE1A21A}"/>
    <hyperlink ref="C29" r:id="rId2" xr:uid="{24F7AD22-2CD1-4859-8052-27EDDC586DFC}"/>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Z2_MBA!B48</f>
        <v>Moduł Z2/11</v>
      </c>
      <c r="B3" s="399"/>
      <c r="C3" s="399"/>
      <c r="D3" s="403" t="str">
        <f>Z2_MBA!C48</f>
        <v>Prawo gospodarcze</v>
      </c>
      <c r="E3" s="404"/>
      <c r="F3" s="404"/>
      <c r="G3" s="404"/>
      <c r="H3" s="404"/>
      <c r="I3" s="405"/>
      <c r="J3" s="3"/>
      <c r="K3" s="3"/>
      <c r="L3" s="4"/>
      <c r="M3" s="4"/>
      <c r="N3" s="4"/>
      <c r="O3" s="4"/>
      <c r="P3" s="4"/>
      <c r="Q3" s="4"/>
      <c r="R3" s="4"/>
    </row>
    <row r="4" spans="1:19" ht="18.75" thickBot="1" x14ac:dyDescent="0.3">
      <c r="A4" s="297" t="s">
        <v>55</v>
      </c>
      <c r="B4" s="297"/>
      <c r="C4" s="297"/>
      <c r="D4" s="400" t="str">
        <f>Z2_MBA!B49</f>
        <v>Kurs 11.1.</v>
      </c>
      <c r="E4" s="401"/>
      <c r="F4" s="401"/>
      <c r="G4" s="401"/>
      <c r="H4" s="401"/>
      <c r="I4" s="402"/>
      <c r="J4" s="3"/>
      <c r="K4" s="3"/>
      <c r="L4" s="4"/>
      <c r="M4" s="4"/>
      <c r="N4" s="4"/>
      <c r="O4" s="4"/>
      <c r="P4" s="4"/>
      <c r="Q4" s="4"/>
      <c r="R4" s="4"/>
    </row>
    <row r="5" spans="1:19" ht="23.25" thickBot="1" x14ac:dyDescent="0.3">
      <c r="A5" s="298" t="s">
        <v>56</v>
      </c>
      <c r="B5" s="298"/>
      <c r="C5" s="298"/>
      <c r="D5" s="299" t="str">
        <f>Z2_MBA!C49</f>
        <v>Prawo spółek handlowych</v>
      </c>
      <c r="E5" s="299"/>
      <c r="F5" s="299"/>
      <c r="G5" s="299"/>
      <c r="H5" s="299"/>
      <c r="I5" s="299"/>
      <c r="J5" s="299"/>
      <c r="K5" s="299"/>
      <c r="L5" s="300" t="s">
        <v>41</v>
      </c>
      <c r="M5" s="300"/>
      <c r="N5" s="77">
        <f>Z2_MBA!D49</f>
        <v>3</v>
      </c>
      <c r="O5" s="300" t="s">
        <v>42</v>
      </c>
      <c r="P5" s="300"/>
      <c r="Q5" s="301" t="str">
        <f>Z2_MBA!F48</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(11)'!G6</f>
        <v>II</v>
      </c>
      <c r="H7" s="110" t="s">
        <v>46</v>
      </c>
      <c r="I7" s="40">
        <f>'M (11)'!I6</f>
        <v>3</v>
      </c>
      <c r="J7" s="220" t="s">
        <v>229</v>
      </c>
      <c r="K7" s="221"/>
      <c r="L7" s="407" t="s">
        <v>47</v>
      </c>
      <c r="M7" s="408"/>
      <c r="N7" s="7" t="s">
        <v>48</v>
      </c>
      <c r="O7" s="321" t="s">
        <v>49</v>
      </c>
      <c r="P7" s="321"/>
      <c r="Q7" s="322" t="s">
        <v>50</v>
      </c>
      <c r="R7" s="322"/>
      <c r="S7" s="78">
        <f>Z2_MBA!G49</f>
        <v>18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555</v>
      </c>
      <c r="C14" s="658"/>
      <c r="D14" s="658"/>
      <c r="E14" s="658"/>
      <c r="F14" s="658"/>
      <c r="G14" s="658"/>
      <c r="H14" s="658"/>
      <c r="I14" s="658"/>
      <c r="J14" s="658"/>
      <c r="K14" s="658"/>
      <c r="L14" s="658"/>
      <c r="M14" s="659"/>
      <c r="N14" s="660" t="s">
        <v>159</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157</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556</v>
      </c>
      <c r="C19" s="467"/>
      <c r="D19" s="467"/>
      <c r="E19" s="467"/>
      <c r="F19" s="467"/>
      <c r="G19" s="467"/>
      <c r="H19" s="467"/>
      <c r="I19" s="467"/>
      <c r="J19" s="467"/>
      <c r="K19" s="467"/>
      <c r="L19" s="467"/>
      <c r="M19" s="468"/>
      <c r="N19" s="475" t="s">
        <v>159</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157</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785</v>
      </c>
      <c r="C34" s="658"/>
      <c r="D34" s="658"/>
      <c r="E34" s="658"/>
      <c r="F34" s="658"/>
      <c r="G34" s="658"/>
      <c r="H34" s="658"/>
      <c r="I34" s="658"/>
      <c r="J34" s="658"/>
      <c r="K34" s="658"/>
      <c r="L34" s="658"/>
      <c r="M34" s="659"/>
      <c r="N34" s="660" t="s">
        <v>172</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786</v>
      </c>
      <c r="C39" s="467"/>
      <c r="D39" s="467"/>
      <c r="E39" s="467"/>
      <c r="F39" s="467"/>
      <c r="G39" s="467"/>
      <c r="H39" s="467"/>
      <c r="I39" s="467"/>
      <c r="J39" s="467"/>
      <c r="K39" s="467"/>
      <c r="L39" s="467"/>
      <c r="M39" s="468"/>
      <c r="N39" s="475" t="s">
        <v>172</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787</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184</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Z2_MBA!G49</f>
        <v>18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18</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10</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v>6</v>
      </c>
      <c r="H74" s="420"/>
      <c r="I74" s="421"/>
      <c r="J74" s="390"/>
      <c r="K74" s="432"/>
      <c r="L74" s="416" t="s">
        <v>111</v>
      </c>
      <c r="M74" s="417"/>
      <c r="N74" s="417"/>
      <c r="O74" s="417"/>
      <c r="P74" s="417"/>
      <c r="Q74" s="417"/>
      <c r="R74" s="417"/>
      <c r="S74" s="418"/>
    </row>
    <row r="75" spans="1:19" ht="15" customHeight="1" x14ac:dyDescent="0.25">
      <c r="A75" s="303"/>
      <c r="B75" s="392" t="s">
        <v>71</v>
      </c>
      <c r="C75" s="393"/>
      <c r="D75" s="393"/>
      <c r="E75" s="393"/>
      <c r="F75" s="394"/>
      <c r="G75" s="419">
        <v>2</v>
      </c>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102</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105</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99</v>
      </c>
      <c r="M83" s="417"/>
      <c r="N83" s="417"/>
      <c r="O83" s="417"/>
      <c r="P83" s="417"/>
      <c r="Q83" s="417"/>
      <c r="R83" s="417"/>
      <c r="S83" s="418"/>
    </row>
    <row r="84" spans="1:19" ht="15" customHeight="1" x14ac:dyDescent="0.25">
      <c r="A84" s="303"/>
      <c r="B84" s="449" t="s">
        <v>80</v>
      </c>
      <c r="C84" s="450"/>
      <c r="D84" s="450"/>
      <c r="E84" s="450"/>
      <c r="F84" s="451"/>
      <c r="G84" s="446">
        <f>Z2_MBA!H49</f>
        <v>57</v>
      </c>
      <c r="H84" s="447"/>
      <c r="I84" s="448"/>
      <c r="J84" s="390"/>
      <c r="K84" s="432"/>
      <c r="L84" s="416" t="s">
        <v>92</v>
      </c>
      <c r="M84" s="417"/>
      <c r="N84" s="417"/>
      <c r="O84" s="417"/>
      <c r="P84" s="417"/>
      <c r="Q84" s="417"/>
      <c r="R84" s="417"/>
      <c r="S84" s="41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Z2_MBA!E49</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68" customHeight="1" x14ac:dyDescent="0.25">
      <c r="A98" s="395"/>
      <c r="B98" s="364" t="s">
        <v>788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0.75" customHeight="1" x14ac:dyDescent="0.25">
      <c r="A100" s="395"/>
      <c r="B100" s="364" t="s">
        <v>789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88.5" customHeight="1" x14ac:dyDescent="0.25">
      <c r="A102" s="395"/>
      <c r="B102" s="364" t="s">
        <v>790</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A8oMQ6h3zR6MgGT7pPrCxJCNco/mVm86GrrHDKcR9E31Dgp5JTLXo8/N6DH9QZeOJqvBDOAHY9bmJeoUkAaNRg==" saltValue="slkThozXzxpSPvgdPB+jX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7331E5A-A045-438F-BAE1-58AEA8B03A9A}">
      <formula1>ZAL</formula1>
    </dataValidation>
    <dataValidation type="list" allowBlank="1" showInputMessage="1" showErrorMessage="1" sqref="L7" xr:uid="{012669DD-42BB-413F-91E9-13DE68F6C4E4}">
      <formula1>STATUS</formula1>
    </dataValidation>
    <dataValidation type="list" allowBlank="1" showInputMessage="1" showErrorMessage="1" sqref="L72:L79" xr:uid="{9FC0116F-6E22-4EA1-AE1B-07ACC7415E06}">
      <formula1>METODY</formula1>
    </dataValidation>
    <dataValidation type="list" allowBlank="1" showInputMessage="1" showErrorMessage="1" sqref="L81:L85" xr:uid="{A70104AB-C9A6-4D95-A9DC-DC10629420F7}">
      <formula1>PRAC_STUD</formula1>
    </dataValidation>
    <dataValidation type="list" allowBlank="1" showInputMessage="1" showErrorMessage="1" sqref="N14:S33" xr:uid="{F2AE79D6-C205-4168-99F6-232562A1AB75}">
      <formula1>KEW_Z2</formula1>
    </dataValidation>
    <dataValidation type="list" allowBlank="1" showInputMessage="1" showErrorMessage="1" sqref="N34:S53" xr:uid="{621FC29A-208B-4D80-843A-AFC0C1367C90}">
      <formula1>KEU_Z2</formula1>
    </dataValidation>
    <dataValidation type="list" allowBlank="1" showInputMessage="1" showErrorMessage="1" sqref="N54:S68" xr:uid="{9EFAC6EB-4F85-40A8-83CE-01B3F2A0FB87}">
      <formula1>KEK_Z2</formula1>
    </dataValidation>
  </dataValidations>
  <hyperlinks>
    <hyperlink ref="O13" r:id="rId1" xr:uid="{33FDE6F8-7987-4778-BB05-352C4E64729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Z2_MBA!B48</f>
        <v>Moduł Z2/11</v>
      </c>
      <c r="B3" s="399"/>
      <c r="C3" s="399"/>
      <c r="D3" s="403" t="str">
        <f>Z2_MBA!C48</f>
        <v>Prawo gospodarcze</v>
      </c>
      <c r="E3" s="404"/>
      <c r="F3" s="404"/>
      <c r="G3" s="404"/>
      <c r="H3" s="404"/>
      <c r="I3" s="405"/>
      <c r="J3" s="3"/>
      <c r="K3" s="3"/>
      <c r="L3" s="4"/>
      <c r="M3" s="4"/>
      <c r="N3" s="4"/>
      <c r="O3" s="4"/>
      <c r="P3" s="4"/>
      <c r="Q3" s="4"/>
      <c r="R3" s="4"/>
    </row>
    <row r="4" spans="1:19" ht="18.75" thickBot="1" x14ac:dyDescent="0.3">
      <c r="A4" s="297" t="s">
        <v>55</v>
      </c>
      <c r="B4" s="297"/>
      <c r="C4" s="297"/>
      <c r="D4" s="400" t="str">
        <f>Z2_MBA!B50</f>
        <v>Kurs 11.2.</v>
      </c>
      <c r="E4" s="401"/>
      <c r="F4" s="401"/>
      <c r="G4" s="401"/>
      <c r="H4" s="401"/>
      <c r="I4" s="402"/>
      <c r="J4" s="3"/>
      <c r="K4" s="3"/>
      <c r="L4" s="4"/>
      <c r="M4" s="4"/>
      <c r="N4" s="4"/>
      <c r="O4" s="4"/>
      <c r="P4" s="4"/>
      <c r="Q4" s="4"/>
      <c r="R4" s="4"/>
    </row>
    <row r="5" spans="1:19" ht="23.25" thickBot="1" x14ac:dyDescent="0.3">
      <c r="A5" s="298" t="s">
        <v>56</v>
      </c>
      <c r="B5" s="298"/>
      <c r="C5" s="298"/>
      <c r="D5" s="299" t="str">
        <f>Z2_MBA!C50</f>
        <v>Prawo pracy</v>
      </c>
      <c r="E5" s="299"/>
      <c r="F5" s="299"/>
      <c r="G5" s="299"/>
      <c r="H5" s="299"/>
      <c r="I5" s="299"/>
      <c r="J5" s="299"/>
      <c r="K5" s="299"/>
      <c r="L5" s="300" t="s">
        <v>41</v>
      </c>
      <c r="M5" s="300"/>
      <c r="N5" s="77">
        <f>Z2_MBA!D50</f>
        <v>2</v>
      </c>
      <c r="O5" s="300" t="s">
        <v>42</v>
      </c>
      <c r="P5" s="300"/>
      <c r="Q5" s="301" t="str">
        <f>Z2_MBA!F48</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(11)'!G6</f>
        <v>II</v>
      </c>
      <c r="H7" s="110" t="s">
        <v>46</v>
      </c>
      <c r="I7" s="40">
        <f>'M (11)'!I6</f>
        <v>3</v>
      </c>
      <c r="J7" s="220" t="s">
        <v>229</v>
      </c>
      <c r="K7" s="221"/>
      <c r="L7" s="407" t="s">
        <v>47</v>
      </c>
      <c r="M7" s="408"/>
      <c r="N7" s="7" t="s">
        <v>48</v>
      </c>
      <c r="O7" s="321" t="s">
        <v>49</v>
      </c>
      <c r="P7" s="321"/>
      <c r="Q7" s="322" t="s">
        <v>50</v>
      </c>
      <c r="R7" s="322"/>
      <c r="S7" s="78">
        <f>Z2_MBA!G50</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557</v>
      </c>
      <c r="C14" s="658"/>
      <c r="D14" s="658"/>
      <c r="E14" s="658"/>
      <c r="F14" s="658"/>
      <c r="G14" s="658"/>
      <c r="H14" s="658"/>
      <c r="I14" s="658"/>
      <c r="J14" s="658"/>
      <c r="K14" s="658"/>
      <c r="L14" s="658"/>
      <c r="M14" s="659"/>
      <c r="N14" s="660" t="s">
        <v>159</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558</v>
      </c>
      <c r="C34" s="658"/>
      <c r="D34" s="658"/>
      <c r="E34" s="658"/>
      <c r="F34" s="658"/>
      <c r="G34" s="658"/>
      <c r="H34" s="658"/>
      <c r="I34" s="658"/>
      <c r="J34" s="658"/>
      <c r="K34" s="658"/>
      <c r="L34" s="658"/>
      <c r="M34" s="659"/>
      <c r="N34" s="660" t="s">
        <v>172</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559</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Z2_MBA!G50</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6</v>
      </c>
      <c r="H73" s="420"/>
      <c r="I73" s="421"/>
      <c r="J73" s="390"/>
      <c r="K73" s="432"/>
      <c r="L73" s="416" t="s">
        <v>93</v>
      </c>
      <c r="M73" s="417"/>
      <c r="N73" s="417"/>
      <c r="O73" s="417"/>
      <c r="P73" s="417"/>
      <c r="Q73" s="417"/>
      <c r="R73" s="417"/>
      <c r="S73" s="418"/>
    </row>
    <row r="74" spans="1:19" ht="15" customHeight="1" x14ac:dyDescent="0.25">
      <c r="A74" s="303"/>
      <c r="B74" s="392" t="s">
        <v>70</v>
      </c>
      <c r="C74" s="393"/>
      <c r="D74" s="393"/>
      <c r="E74" s="393"/>
      <c r="F74" s="394"/>
      <c r="G74" s="419">
        <v>4</v>
      </c>
      <c r="H74" s="420"/>
      <c r="I74" s="421"/>
      <c r="J74" s="390"/>
      <c r="K74" s="432"/>
      <c r="L74" s="416" t="s">
        <v>97</v>
      </c>
      <c r="M74" s="417"/>
      <c r="N74" s="417"/>
      <c r="O74" s="417"/>
      <c r="P74" s="417"/>
      <c r="Q74" s="417"/>
      <c r="R74" s="417"/>
      <c r="S74" s="418"/>
    </row>
    <row r="75" spans="1:19" ht="15" customHeight="1" x14ac:dyDescent="0.25">
      <c r="A75" s="303"/>
      <c r="B75" s="392" t="s">
        <v>71</v>
      </c>
      <c r="C75" s="393"/>
      <c r="D75" s="393"/>
      <c r="E75" s="393"/>
      <c r="F75" s="394"/>
      <c r="G75" s="419">
        <v>2</v>
      </c>
      <c r="H75" s="420"/>
      <c r="I75" s="421"/>
      <c r="J75" s="390"/>
      <c r="K75" s="432"/>
      <c r="L75" s="416" t="s">
        <v>111</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92</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102</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99</v>
      </c>
      <c r="M83" s="417"/>
      <c r="N83" s="417"/>
      <c r="O83" s="417"/>
      <c r="P83" s="417"/>
      <c r="Q83" s="417"/>
      <c r="R83" s="417"/>
      <c r="S83" s="418"/>
    </row>
    <row r="84" spans="1:19" ht="15" customHeight="1" x14ac:dyDescent="0.25">
      <c r="A84" s="303"/>
      <c r="B84" s="449" t="s">
        <v>80</v>
      </c>
      <c r="C84" s="450"/>
      <c r="D84" s="450"/>
      <c r="E84" s="450"/>
      <c r="F84" s="451"/>
      <c r="G84" s="446">
        <f>Z2_MBA!H50</f>
        <v>38</v>
      </c>
      <c r="H84" s="447"/>
      <c r="I84" s="448"/>
      <c r="J84" s="390"/>
      <c r="K84" s="432"/>
      <c r="L84" s="416" t="s">
        <v>105</v>
      </c>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Z2_MBA!E50</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104</v>
      </c>
      <c r="C90" s="356"/>
      <c r="D90" s="356"/>
      <c r="E90" s="357"/>
      <c r="F90" s="358">
        <v>70</v>
      </c>
      <c r="G90" s="359"/>
      <c r="H90" s="359"/>
      <c r="I90" s="360"/>
      <c r="J90" s="333"/>
      <c r="K90" s="346"/>
      <c r="L90" s="337" t="s">
        <v>232</v>
      </c>
      <c r="M90" s="338"/>
      <c r="N90" s="338"/>
      <c r="O90" s="338"/>
      <c r="P90" s="338"/>
      <c r="Q90" s="338"/>
      <c r="R90" s="338"/>
      <c r="S90" s="339"/>
    </row>
    <row r="91" spans="1:19" ht="15" customHeight="1" x14ac:dyDescent="0.25">
      <c r="A91" s="329"/>
      <c r="B91" s="355" t="s">
        <v>101</v>
      </c>
      <c r="C91" s="356"/>
      <c r="D91" s="356"/>
      <c r="E91" s="357"/>
      <c r="F91" s="358">
        <v>30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53.75" customHeight="1" x14ac:dyDescent="0.25">
      <c r="A98" s="395"/>
      <c r="B98" s="364" t="s">
        <v>791</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76.900000000000006" customHeight="1" x14ac:dyDescent="0.25">
      <c r="A100" s="395"/>
      <c r="B100" s="364" t="s">
        <v>792</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46.5" customHeight="1" x14ac:dyDescent="0.25">
      <c r="A102" s="395"/>
      <c r="B102" s="364" t="s">
        <v>793</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6NPUizERItr2CK6ZnIpMD7moh0VupUJF00Q5i1w4fSBn86UUkiadFPDp9ruJ/p3FnNesuFRbFkkE0+gT4tCJhw==" saltValue="SX6YgQeJwHvF7dWEDU9cF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C6C2F121-BB2E-4077-A1B6-D3D8CE2E0A5D}">
      <formula1>PRAC_STUD</formula1>
    </dataValidation>
    <dataValidation type="list" allowBlank="1" showInputMessage="1" showErrorMessage="1" sqref="L72:L79" xr:uid="{04A241A4-EB8A-4533-9F73-60107A932898}">
      <formula1>METODY</formula1>
    </dataValidation>
    <dataValidation type="list" allowBlank="1" showInputMessage="1" showErrorMessage="1" sqref="L7" xr:uid="{71A18F45-1D2E-4605-9128-EA488B0EEE05}">
      <formula1>STATUS</formula1>
    </dataValidation>
    <dataValidation type="list" allowBlank="1" showInputMessage="1" showErrorMessage="1" sqref="B90:E94" xr:uid="{12BF4A89-C755-46E9-AAE7-0833EBBB6AE7}">
      <formula1>ZAL</formula1>
    </dataValidation>
    <dataValidation type="list" allowBlank="1" showInputMessage="1" showErrorMessage="1" sqref="N14:S33" xr:uid="{61064396-78F1-4DE6-B25E-14193E3F77EC}">
      <formula1>KEW_Z2</formula1>
    </dataValidation>
    <dataValidation type="list" allowBlank="1" showInputMessage="1" showErrorMessage="1" sqref="N34:S53" xr:uid="{07470BCD-2609-4886-BA5E-37E852150B49}">
      <formula1>KEU_Z2</formula1>
    </dataValidation>
    <dataValidation type="list" allowBlank="1" showInputMessage="1" showErrorMessage="1" sqref="N54:S68" xr:uid="{EDF0C351-4322-4212-A157-FF9B75FB8C9F}">
      <formula1>KEK_Z2</formula1>
    </dataValidation>
  </dataValidations>
  <hyperlinks>
    <hyperlink ref="O13" r:id="rId1" xr:uid="{BA5FADDA-9878-43DA-80A9-9841476DB08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theme="7" tint="0.59999389629810485"/>
    <pageSetUpPr fitToPage="1"/>
  </sheetPr>
  <dimension ref="A1:S14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Z2_MBA!B51</f>
        <v>Moduł Z2/12</v>
      </c>
      <c r="D3" s="209"/>
      <c r="E3" s="209"/>
      <c r="F3" s="210"/>
      <c r="G3" s="3"/>
      <c r="H3" s="3"/>
      <c r="I3" s="3"/>
      <c r="J3" s="3"/>
      <c r="K3" s="3"/>
      <c r="L3" s="4"/>
      <c r="M3" s="4"/>
      <c r="N3" s="4"/>
      <c r="O3" s="4"/>
      <c r="P3" s="4"/>
      <c r="Q3" s="4"/>
    </row>
    <row r="4" spans="1:19" s="150" customFormat="1" ht="39.75" customHeight="1" thickBot="1" x14ac:dyDescent="0.3">
      <c r="A4" s="207" t="s">
        <v>40</v>
      </c>
      <c r="B4" s="207"/>
      <c r="C4" s="197" t="str">
        <f>Z2_MBA!C51</f>
        <v>Kompetencje w zarządzaniu (2)</v>
      </c>
      <c r="D4" s="198"/>
      <c r="E4" s="198"/>
      <c r="F4" s="198"/>
      <c r="G4" s="198"/>
      <c r="H4" s="198"/>
      <c r="I4" s="198"/>
      <c r="J4" s="199"/>
      <c r="K4" s="202" t="s">
        <v>41</v>
      </c>
      <c r="L4" s="202"/>
      <c r="M4" s="111">
        <f>Z2_MBA!D51</f>
        <v>4</v>
      </c>
      <c r="N4" s="200" t="s">
        <v>42</v>
      </c>
      <c r="O4" s="201"/>
      <c r="P4" s="194" t="str">
        <f>Z2_MBA!F51</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3</v>
      </c>
      <c r="J6" s="7" t="s">
        <v>230</v>
      </c>
      <c r="K6" s="218" t="s">
        <v>47</v>
      </c>
      <c r="L6" s="218"/>
      <c r="M6" s="219" t="s">
        <v>48</v>
      </c>
      <c r="N6" s="219"/>
      <c r="O6" s="111" t="s">
        <v>49</v>
      </c>
      <c r="P6" s="220" t="s">
        <v>50</v>
      </c>
      <c r="Q6" s="221"/>
      <c r="R6" s="111">
        <f>Z2_MBA!G51</f>
        <v>24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798</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388</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799</v>
      </c>
      <c r="B22" s="655"/>
      <c r="C22" s="655"/>
      <c r="D22" s="655"/>
      <c r="E22" s="655"/>
      <c r="F22" s="655" t="s">
        <v>800</v>
      </c>
      <c r="G22" s="655"/>
      <c r="H22" s="655"/>
      <c r="I22" s="655"/>
      <c r="J22" s="655"/>
      <c r="K22" s="655"/>
      <c r="L22" s="655" t="s">
        <v>801</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Z2_MBA!B51</f>
        <v>Moduł Z2/12</v>
      </c>
      <c r="C26" s="249"/>
      <c r="D26" s="33" t="str">
        <f>Z2_MBA!B52</f>
        <v>Kurs 12.1.</v>
      </c>
      <c r="E26" s="71" t="str">
        <f>Z2_MBA!B51</f>
        <v>Moduł Z2/12</v>
      </c>
      <c r="F26" s="269" t="str">
        <f>Z2_MBA!B53</f>
        <v>Kurs 12.2.</v>
      </c>
      <c r="G26" s="270"/>
      <c r="H26" s="277"/>
      <c r="I26" s="278"/>
      <c r="J26" s="34"/>
      <c r="K26" s="285"/>
      <c r="L26" s="286"/>
      <c r="M26" s="285"/>
      <c r="N26" s="286"/>
      <c r="O26" s="287"/>
      <c r="P26" s="288"/>
      <c r="Q26" s="287"/>
      <c r="R26" s="289"/>
    </row>
    <row r="27" spans="1:19" s="72" customFormat="1" ht="59.25" customHeight="1" x14ac:dyDescent="0.25">
      <c r="A27" s="99" t="s">
        <v>56</v>
      </c>
      <c r="B27" s="530" t="str">
        <f>Z2_MBA!C52</f>
        <v>Zarządzanie zespołem</v>
      </c>
      <c r="C27" s="531"/>
      <c r="D27" s="532"/>
      <c r="E27" s="533" t="str">
        <f>Z2_MBA!C53</f>
        <v>kurs do wyboru (spośród katalogu kursów dostępnych w danym semestrze)</v>
      </c>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Z2_MBA!D52</f>
        <v>2</v>
      </c>
      <c r="C28" s="251"/>
      <c r="D28" s="252"/>
      <c r="E28" s="274">
        <f>Z2_MBA!D53</f>
        <v>2</v>
      </c>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32"/>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ht="16.5" x14ac:dyDescent="0.3">
      <c r="B37" s="242"/>
      <c r="C37" s="242"/>
      <c r="D37" s="242"/>
      <c r="E37" s="243"/>
      <c r="F37" s="243"/>
      <c r="G37" s="73"/>
      <c r="H37" s="73"/>
      <c r="I37" s="73"/>
      <c r="J37" s="73"/>
      <c r="K37" s="73"/>
      <c r="L37" s="73"/>
      <c r="M37" s="73"/>
      <c r="N37" s="73"/>
      <c r="O37" s="73"/>
      <c r="P37" s="73"/>
      <c r="Q37" s="73"/>
    </row>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pans="1:18" s="72" customFormat="1" x14ac:dyDescent="0.25"/>
    <row r="130" spans="1:18" s="72" customFormat="1" x14ac:dyDescent="0.25"/>
    <row r="131" spans="1:18" s="72" customFormat="1" x14ac:dyDescent="0.25"/>
    <row r="132" spans="1:18" s="72" customFormat="1" x14ac:dyDescent="0.25"/>
    <row r="133" spans="1:18" s="72" customFormat="1" x14ac:dyDescent="0.25"/>
    <row r="134" spans="1:18" s="72" customFormat="1" x14ac:dyDescent="0.25"/>
    <row r="135" spans="1:18" s="72" customFormat="1" x14ac:dyDescent="0.25"/>
    <row r="136" spans="1:18" s="72" customFormat="1" x14ac:dyDescent="0.25"/>
    <row r="137" spans="1:18" s="72" customFormat="1" x14ac:dyDescent="0.25"/>
    <row r="138" spans="1:18" s="72" customFormat="1" x14ac:dyDescent="0.25"/>
    <row r="139" spans="1:18" s="72" customFormat="1" x14ac:dyDescent="0.25"/>
    <row r="140" spans="1:18" s="72" customFormat="1" x14ac:dyDescent="0.25"/>
    <row r="141" spans="1:18" s="72" customFormat="1" x14ac:dyDescent="0.25"/>
    <row r="142" spans="1:18" s="72" customFormat="1" x14ac:dyDescent="0.25"/>
    <row r="143" spans="1:18" x14ac:dyDescent="0.25">
      <c r="A143" s="72"/>
      <c r="B143" s="72"/>
      <c r="C143" s="72"/>
      <c r="D143" s="72"/>
      <c r="E143" s="72"/>
      <c r="F143" s="72"/>
      <c r="G143" s="72"/>
      <c r="H143" s="72"/>
      <c r="I143" s="72"/>
      <c r="J143" s="72"/>
      <c r="K143" s="72"/>
      <c r="L143" s="72"/>
      <c r="M143" s="72"/>
      <c r="N143" s="72"/>
      <c r="O143" s="72"/>
      <c r="P143" s="72"/>
      <c r="Q143" s="72"/>
      <c r="R143" s="72"/>
    </row>
    <row r="144" spans="1:18" x14ac:dyDescent="0.25">
      <c r="A144" s="72"/>
      <c r="B144" s="72"/>
      <c r="C144" s="72"/>
      <c r="D144" s="72"/>
      <c r="E144" s="72"/>
      <c r="F144" s="72"/>
      <c r="G144" s="72"/>
      <c r="H144" s="72"/>
      <c r="I144" s="72"/>
      <c r="J144" s="72"/>
      <c r="K144" s="72"/>
      <c r="L144" s="72"/>
      <c r="M144" s="72"/>
      <c r="N144" s="72"/>
      <c r="O144" s="72"/>
      <c r="P144" s="72"/>
      <c r="Q144" s="72"/>
      <c r="R144" s="72"/>
    </row>
    <row r="145" spans="1:18" x14ac:dyDescent="0.25">
      <c r="A145" s="72"/>
      <c r="B145" s="72"/>
      <c r="C145" s="72"/>
      <c r="D145" s="72"/>
      <c r="E145" s="72"/>
      <c r="F145" s="72"/>
      <c r="G145" s="72"/>
      <c r="H145" s="72"/>
      <c r="I145" s="72"/>
      <c r="J145" s="72"/>
      <c r="K145" s="72"/>
      <c r="L145" s="72"/>
      <c r="M145" s="72"/>
      <c r="N145" s="72"/>
      <c r="O145" s="72"/>
      <c r="P145" s="72"/>
      <c r="Q145" s="72"/>
      <c r="R145" s="72"/>
    </row>
    <row r="146" spans="1:18" x14ac:dyDescent="0.25">
      <c r="A146" s="72"/>
      <c r="B146" s="72"/>
      <c r="C146" s="72"/>
      <c r="D146" s="72"/>
      <c r="E146" s="72"/>
      <c r="F146" s="72"/>
      <c r="G146" s="72"/>
      <c r="H146" s="72"/>
      <c r="I146" s="72"/>
      <c r="J146" s="72"/>
      <c r="K146" s="72"/>
      <c r="L146" s="72"/>
      <c r="M146" s="72"/>
      <c r="N146" s="72"/>
      <c r="O146" s="72"/>
      <c r="P146" s="72"/>
      <c r="Q146" s="72"/>
      <c r="R146" s="72"/>
    </row>
  </sheetData>
  <sheetProtection algorithmName="SHA-512" hashValue="h6/vnlOhSKWrc4QgGVotF4LU0vsGIBs2hQnUWAN56SdfqMkYLPsy+BO+BrxnolRojLeWeWOuj4wUT8Tviu+G/A==" saltValue="ZFlUvgw+FPp4SgmZeKdbhg=="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DAEDACA6-2D19-4DEE-B943-14DA4F9CB325}">
      <formula1>20</formula1>
      <formula2>1200</formula2>
    </dataValidation>
    <dataValidation type="list" allowBlank="1" showInputMessage="1" showErrorMessage="1" sqref="K6:L6" xr:uid="{84C92C40-8C36-450F-943D-18EEB41D66CF}">
      <formula1>STATUS</formula1>
    </dataValidation>
  </dataValidations>
  <hyperlinks>
    <hyperlink ref="C29" r:id="rId1" xr:uid="{1705B971-0227-43C9-B156-B411EA49468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Z2_MBA!B51</f>
        <v>Moduł Z2/12</v>
      </c>
      <c r="B3" s="399"/>
      <c r="C3" s="399"/>
      <c r="D3" s="403" t="str">
        <f>Z2_MBA!C51</f>
        <v>Kompetencje w zarządzaniu (2)</v>
      </c>
      <c r="E3" s="404"/>
      <c r="F3" s="404"/>
      <c r="G3" s="404"/>
      <c r="H3" s="404"/>
      <c r="I3" s="405"/>
      <c r="J3" s="3"/>
      <c r="K3" s="3"/>
      <c r="L3" s="4"/>
      <c r="M3" s="4"/>
      <c r="N3" s="4"/>
      <c r="O3" s="4"/>
      <c r="P3" s="4"/>
      <c r="Q3" s="4"/>
      <c r="R3" s="4"/>
    </row>
    <row r="4" spans="1:19" ht="18.75" thickBot="1" x14ac:dyDescent="0.3">
      <c r="A4" s="297" t="s">
        <v>55</v>
      </c>
      <c r="B4" s="297"/>
      <c r="C4" s="297"/>
      <c r="D4" s="400" t="str">
        <f>Z2_MBA!B52</f>
        <v>Kurs 12.1.</v>
      </c>
      <c r="E4" s="401"/>
      <c r="F4" s="401"/>
      <c r="G4" s="401"/>
      <c r="H4" s="401"/>
      <c r="I4" s="402"/>
      <c r="J4" s="3"/>
      <c r="K4" s="3"/>
      <c r="L4" s="4"/>
      <c r="M4" s="4"/>
      <c r="N4" s="4"/>
      <c r="O4" s="4"/>
      <c r="P4" s="4"/>
      <c r="Q4" s="4"/>
      <c r="R4" s="4"/>
    </row>
    <row r="5" spans="1:19" ht="23.25" thickBot="1" x14ac:dyDescent="0.3">
      <c r="A5" s="298" t="s">
        <v>56</v>
      </c>
      <c r="B5" s="298"/>
      <c r="C5" s="298"/>
      <c r="D5" s="299" t="str">
        <f>Z2_MBA!C52</f>
        <v>Zarządzanie zespołem</v>
      </c>
      <c r="E5" s="299"/>
      <c r="F5" s="299"/>
      <c r="G5" s="299"/>
      <c r="H5" s="299"/>
      <c r="I5" s="299"/>
      <c r="J5" s="299"/>
      <c r="K5" s="299"/>
      <c r="L5" s="300" t="s">
        <v>41</v>
      </c>
      <c r="M5" s="300"/>
      <c r="N5" s="77">
        <f>Z2_MBA!D52</f>
        <v>2</v>
      </c>
      <c r="O5" s="300" t="s">
        <v>42</v>
      </c>
      <c r="P5" s="300"/>
      <c r="Q5" s="301" t="str">
        <f>Z2_MBA!F51</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(12)'!G6</f>
        <v>II</v>
      </c>
      <c r="H7" s="110" t="s">
        <v>46</v>
      </c>
      <c r="I7" s="40">
        <f>'M (12)'!I6</f>
        <v>3</v>
      </c>
      <c r="J7" s="220" t="s">
        <v>229</v>
      </c>
      <c r="K7" s="221"/>
      <c r="L7" s="407" t="s">
        <v>47</v>
      </c>
      <c r="M7" s="408"/>
      <c r="N7" s="7" t="s">
        <v>48</v>
      </c>
      <c r="O7" s="321" t="s">
        <v>49</v>
      </c>
      <c r="P7" s="321"/>
      <c r="Q7" s="322" t="s">
        <v>50</v>
      </c>
      <c r="R7" s="322"/>
      <c r="S7" s="78">
        <f>Z2_MBA!G52</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802</v>
      </c>
      <c r="C14" s="658"/>
      <c r="D14" s="658"/>
      <c r="E14" s="658"/>
      <c r="F14" s="658"/>
      <c r="G14" s="658"/>
      <c r="H14" s="658"/>
      <c r="I14" s="658"/>
      <c r="J14" s="658"/>
      <c r="K14" s="658"/>
      <c r="L14" s="658"/>
      <c r="M14" s="659"/>
      <c r="N14" s="660" t="s">
        <v>161</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803</v>
      </c>
      <c r="C34" s="658"/>
      <c r="D34" s="658"/>
      <c r="E34" s="658"/>
      <c r="F34" s="658"/>
      <c r="G34" s="658"/>
      <c r="H34" s="658"/>
      <c r="I34" s="658"/>
      <c r="J34" s="658"/>
      <c r="K34" s="658"/>
      <c r="L34" s="658"/>
      <c r="M34" s="659"/>
      <c r="N34" s="660" t="s">
        <v>175</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176</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804</v>
      </c>
      <c r="C54" s="658"/>
      <c r="D54" s="658"/>
      <c r="E54" s="658"/>
      <c r="F54" s="658"/>
      <c r="G54" s="658"/>
      <c r="H54" s="658"/>
      <c r="I54" s="658"/>
      <c r="J54" s="658"/>
      <c r="K54" s="658"/>
      <c r="L54" s="658"/>
      <c r="M54" s="659"/>
      <c r="N54" s="660" t="s">
        <v>186</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188</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Z2_MBA!G52</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117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114</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12</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99</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282</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Z2_MBA!H52</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Z2_MBA!E52</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281</v>
      </c>
      <c r="C90" s="356"/>
      <c r="D90" s="356"/>
      <c r="E90" s="357"/>
      <c r="F90" s="358">
        <v>50</v>
      </c>
      <c r="G90" s="359"/>
      <c r="H90" s="359"/>
      <c r="I90" s="360"/>
      <c r="J90" s="333"/>
      <c r="K90" s="346"/>
      <c r="L90" s="337" t="s">
        <v>232</v>
      </c>
      <c r="M90" s="338"/>
      <c r="N90" s="338"/>
      <c r="O90" s="338"/>
      <c r="P90" s="338"/>
      <c r="Q90" s="338"/>
      <c r="R90" s="338"/>
      <c r="S90" s="339"/>
    </row>
    <row r="91" spans="1:19" ht="15" customHeight="1" x14ac:dyDescent="0.25">
      <c r="A91" s="329"/>
      <c r="B91" s="355" t="s">
        <v>137</v>
      </c>
      <c r="C91" s="356"/>
      <c r="D91" s="356"/>
      <c r="E91" s="357"/>
      <c r="F91" s="358">
        <v>50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68" customHeight="1" x14ac:dyDescent="0.25">
      <c r="A98" s="395"/>
      <c r="B98" s="364" t="s">
        <v>805</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50.1" customHeight="1" x14ac:dyDescent="0.25">
      <c r="A100" s="395"/>
      <c r="B100" s="364" t="s">
        <v>806</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807</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I4ASc9JClj1CxEBl0iWPCR/ae6LNKN1HB4y2ABheobnBOXac/0MYji4ZQbBxwVxhb55YJAnDTiqWd4qnl6HqMg==" saltValue="CGvLyMir4IyFsVcGFx4LR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4FCF72BE-8467-4E0A-B3B4-17163C4827B3}">
      <formula1>PRAC_STUD</formula1>
    </dataValidation>
    <dataValidation type="list" allowBlank="1" showInputMessage="1" showErrorMessage="1" sqref="L72:L79" xr:uid="{AF21263C-5944-4CEF-A4D1-EDC9F641139D}">
      <formula1>METODY</formula1>
    </dataValidation>
    <dataValidation type="list" allowBlank="1" showInputMessage="1" showErrorMessage="1" sqref="L7" xr:uid="{6CFB48AE-3404-4CBB-919E-5536B9759673}">
      <formula1>STATUS</formula1>
    </dataValidation>
    <dataValidation type="list" allowBlank="1" showInputMessage="1" showErrorMessage="1" sqref="B90:E94" xr:uid="{D53D72BF-BC4F-45AD-97F7-ED3B8FE9846F}">
      <formula1>ZAL</formula1>
    </dataValidation>
    <dataValidation type="list" allowBlank="1" showInputMessage="1" showErrorMessage="1" sqref="N14:S33" xr:uid="{EFC72A71-BCB4-4576-8C8A-6518CC2E6C48}">
      <formula1>KEW_Z2</formula1>
    </dataValidation>
    <dataValidation type="list" allowBlank="1" showInputMessage="1" showErrorMessage="1" sqref="N34:S53" xr:uid="{BD79BBBB-5EA5-4A54-AE13-40E5129C2CA5}">
      <formula1>KEU_Z2</formula1>
    </dataValidation>
    <dataValidation type="list" allowBlank="1" showInputMessage="1" showErrorMessage="1" sqref="N54:S68" xr:uid="{BBD43301-ABD5-45C6-8EAA-544A64279D3F}">
      <formula1>KEK_Z2</formula1>
    </dataValidation>
  </dataValidations>
  <hyperlinks>
    <hyperlink ref="O13" r:id="rId1" xr:uid="{78215604-79CB-4E18-9C36-656825092AD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5E0B-424F-4367-9239-CCF5E3679E10}">
  <sheetPr codeName="Arkusz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Z2_MBA!B10</f>
        <v>Moduł Z2/1</v>
      </c>
      <c r="B3" s="399"/>
      <c r="C3" s="399"/>
      <c r="D3" s="403" t="str">
        <f>Z2_MBA!C10</f>
        <v>Biznes w działaniu</v>
      </c>
      <c r="E3" s="404"/>
      <c r="F3" s="404"/>
      <c r="G3" s="404"/>
      <c r="H3" s="404"/>
      <c r="I3" s="405"/>
      <c r="J3" s="3"/>
      <c r="K3" s="3"/>
      <c r="L3" s="4"/>
      <c r="M3" s="4"/>
      <c r="N3" s="4"/>
      <c r="O3" s="4"/>
      <c r="P3" s="4"/>
      <c r="Q3" s="4"/>
      <c r="R3" s="4"/>
    </row>
    <row r="4" spans="1:19" ht="18.75" thickBot="1" x14ac:dyDescent="0.3">
      <c r="A4" s="297" t="s">
        <v>55</v>
      </c>
      <c r="B4" s="297"/>
      <c r="C4" s="297"/>
      <c r="D4" s="462" t="str">
        <f>Z2_MBA!B12</f>
        <v>Kurs 1.2.</v>
      </c>
      <c r="E4" s="463"/>
      <c r="F4" s="463"/>
      <c r="G4" s="463"/>
      <c r="H4" s="463"/>
      <c r="I4" s="464"/>
      <c r="J4" s="3"/>
      <c r="K4" s="3"/>
      <c r="L4" s="4"/>
      <c r="M4" s="4"/>
      <c r="N4" s="4"/>
      <c r="O4" s="4"/>
      <c r="P4" s="4"/>
      <c r="Q4" s="4"/>
      <c r="R4" s="4"/>
    </row>
    <row r="5" spans="1:19" ht="23.25" thickBot="1" x14ac:dyDescent="0.3">
      <c r="A5" s="298" t="s">
        <v>56</v>
      </c>
      <c r="B5" s="298"/>
      <c r="C5" s="298"/>
      <c r="D5" s="465" t="str">
        <f>Z2_MBA!C12</f>
        <v>Praktyczny projekt biznesowy</v>
      </c>
      <c r="E5" s="465"/>
      <c r="F5" s="465"/>
      <c r="G5" s="465"/>
      <c r="H5" s="465"/>
      <c r="I5" s="465"/>
      <c r="J5" s="465"/>
      <c r="K5" s="465"/>
      <c r="L5" s="300" t="s">
        <v>41</v>
      </c>
      <c r="M5" s="300"/>
      <c r="N5" s="75">
        <f>Z2_MBA!D12</f>
        <v>4</v>
      </c>
      <c r="O5" s="300" t="s">
        <v>42</v>
      </c>
      <c r="P5" s="300"/>
      <c r="Q5" s="301" t="str">
        <f>Z2_MBA!F10</f>
        <v>dr J. Wiśniewski</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(1)'!G6</f>
        <v>I</v>
      </c>
      <c r="H7" s="110" t="s">
        <v>46</v>
      </c>
      <c r="I7" s="40">
        <f>'M (1)'!I6</f>
        <v>1</v>
      </c>
      <c r="J7" s="220" t="s">
        <v>229</v>
      </c>
      <c r="K7" s="221"/>
      <c r="L7" s="407" t="s">
        <v>47</v>
      </c>
      <c r="M7" s="408"/>
      <c r="N7" s="7" t="s">
        <v>48</v>
      </c>
      <c r="O7" s="321" t="s">
        <v>49</v>
      </c>
      <c r="P7" s="321"/>
      <c r="Q7" s="322" t="s">
        <v>50</v>
      </c>
      <c r="R7" s="322"/>
      <c r="S7" s="76">
        <f>Z2_MBA!G12</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366" t="s">
        <v>437</v>
      </c>
      <c r="C14" s="367"/>
      <c r="D14" s="367"/>
      <c r="E14" s="367"/>
      <c r="F14" s="367"/>
      <c r="G14" s="367"/>
      <c r="H14" s="367"/>
      <c r="I14" s="367"/>
      <c r="J14" s="367"/>
      <c r="K14" s="367"/>
      <c r="L14" s="367"/>
      <c r="M14" s="368"/>
      <c r="N14" s="323" t="s">
        <v>147</v>
      </c>
      <c r="O14" s="324"/>
      <c r="P14" s="324"/>
      <c r="Q14" s="324"/>
      <c r="R14" s="324"/>
      <c r="S14" s="325"/>
    </row>
    <row r="15" spans="1:19" ht="15" customHeight="1" x14ac:dyDescent="0.25">
      <c r="A15" s="303"/>
      <c r="B15" s="313"/>
      <c r="C15" s="314"/>
      <c r="D15" s="314"/>
      <c r="E15" s="314"/>
      <c r="F15" s="314"/>
      <c r="G15" s="314"/>
      <c r="H15" s="314"/>
      <c r="I15" s="314"/>
      <c r="J15" s="314"/>
      <c r="K15" s="314"/>
      <c r="L15" s="314"/>
      <c r="M15" s="315"/>
      <c r="N15" s="305" t="s">
        <v>148</v>
      </c>
      <c r="O15" s="306"/>
      <c r="P15" s="306"/>
      <c r="Q15" s="306"/>
      <c r="R15" s="306"/>
      <c r="S15" s="307"/>
    </row>
    <row r="16" spans="1:19" ht="15" customHeight="1" x14ac:dyDescent="0.25">
      <c r="A16" s="303"/>
      <c r="B16" s="313"/>
      <c r="C16" s="314"/>
      <c r="D16" s="314"/>
      <c r="E16" s="314"/>
      <c r="F16" s="314"/>
      <c r="G16" s="314"/>
      <c r="H16" s="314"/>
      <c r="I16" s="314"/>
      <c r="J16" s="314"/>
      <c r="K16" s="314"/>
      <c r="L16" s="314"/>
      <c r="M16" s="315"/>
      <c r="N16" s="305" t="s">
        <v>150</v>
      </c>
      <c r="O16" s="306"/>
      <c r="P16" s="306"/>
      <c r="Q16" s="306"/>
      <c r="R16" s="306"/>
      <c r="S16" s="307"/>
    </row>
    <row r="17" spans="1:19" ht="15" customHeight="1" x14ac:dyDescent="0.25">
      <c r="A17" s="303"/>
      <c r="B17" s="313"/>
      <c r="C17" s="314"/>
      <c r="D17" s="314"/>
      <c r="E17" s="314"/>
      <c r="F17" s="314"/>
      <c r="G17" s="314"/>
      <c r="H17" s="314"/>
      <c r="I17" s="314"/>
      <c r="J17" s="314"/>
      <c r="K17" s="314"/>
      <c r="L17" s="314"/>
      <c r="M17" s="315"/>
      <c r="N17" s="305"/>
      <c r="O17" s="306"/>
      <c r="P17" s="306"/>
      <c r="Q17" s="306"/>
      <c r="R17" s="306"/>
      <c r="S17" s="307"/>
    </row>
    <row r="18" spans="1:19" ht="15" customHeight="1" thickBot="1" x14ac:dyDescent="0.3">
      <c r="A18" s="303"/>
      <c r="B18" s="369"/>
      <c r="C18" s="370"/>
      <c r="D18" s="370"/>
      <c r="E18" s="370"/>
      <c r="F18" s="370"/>
      <c r="G18" s="370"/>
      <c r="H18" s="370"/>
      <c r="I18" s="370"/>
      <c r="J18" s="370"/>
      <c r="K18" s="370"/>
      <c r="L18" s="370"/>
      <c r="M18" s="371"/>
      <c r="N18" s="326"/>
      <c r="O18" s="327"/>
      <c r="P18" s="327"/>
      <c r="Q18" s="327"/>
      <c r="R18" s="327"/>
      <c r="S18" s="328"/>
    </row>
    <row r="19" spans="1:19" ht="15" customHeight="1" x14ac:dyDescent="0.25">
      <c r="A19" s="303"/>
      <c r="B19" s="310" t="s">
        <v>438</v>
      </c>
      <c r="C19" s="311"/>
      <c r="D19" s="311"/>
      <c r="E19" s="311"/>
      <c r="F19" s="311"/>
      <c r="G19" s="311"/>
      <c r="H19" s="311"/>
      <c r="I19" s="311"/>
      <c r="J19" s="311"/>
      <c r="K19" s="311"/>
      <c r="L19" s="311"/>
      <c r="M19" s="312"/>
      <c r="N19" s="323" t="s">
        <v>148</v>
      </c>
      <c r="O19" s="324"/>
      <c r="P19" s="324"/>
      <c r="Q19" s="324"/>
      <c r="R19" s="324"/>
      <c r="S19" s="325"/>
    </row>
    <row r="20" spans="1:19" ht="15" customHeight="1" x14ac:dyDescent="0.25">
      <c r="A20" s="303"/>
      <c r="B20" s="313"/>
      <c r="C20" s="314"/>
      <c r="D20" s="314"/>
      <c r="E20" s="314"/>
      <c r="F20" s="314"/>
      <c r="G20" s="314"/>
      <c r="H20" s="314"/>
      <c r="I20" s="314"/>
      <c r="J20" s="314"/>
      <c r="K20" s="314"/>
      <c r="L20" s="314"/>
      <c r="M20" s="315"/>
      <c r="N20" s="305" t="s">
        <v>149</v>
      </c>
      <c r="O20" s="306"/>
      <c r="P20" s="306"/>
      <c r="Q20" s="306"/>
      <c r="R20" s="306"/>
      <c r="S20" s="307"/>
    </row>
    <row r="21" spans="1:19" ht="15" customHeight="1" x14ac:dyDescent="0.25">
      <c r="A21" s="303"/>
      <c r="B21" s="313"/>
      <c r="C21" s="314"/>
      <c r="D21" s="314"/>
      <c r="E21" s="314"/>
      <c r="F21" s="314"/>
      <c r="G21" s="314"/>
      <c r="H21" s="314"/>
      <c r="I21" s="314"/>
      <c r="J21" s="314"/>
      <c r="K21" s="314"/>
      <c r="L21" s="314"/>
      <c r="M21" s="315"/>
      <c r="N21" s="305" t="s">
        <v>150</v>
      </c>
      <c r="O21" s="306"/>
      <c r="P21" s="306"/>
      <c r="Q21" s="306"/>
      <c r="R21" s="306"/>
      <c r="S21" s="307"/>
    </row>
    <row r="22" spans="1:19" ht="15" customHeight="1" x14ac:dyDescent="0.25">
      <c r="A22" s="303"/>
      <c r="B22" s="313"/>
      <c r="C22" s="314"/>
      <c r="D22" s="314"/>
      <c r="E22" s="314"/>
      <c r="F22" s="314"/>
      <c r="G22" s="314"/>
      <c r="H22" s="314"/>
      <c r="I22" s="314"/>
      <c r="J22" s="314"/>
      <c r="K22" s="314"/>
      <c r="L22" s="314"/>
      <c r="M22" s="315"/>
      <c r="N22" s="305" t="s">
        <v>155</v>
      </c>
      <c r="O22" s="306"/>
      <c r="P22" s="306"/>
      <c r="Q22" s="306"/>
      <c r="R22" s="306"/>
      <c r="S22" s="307"/>
    </row>
    <row r="23" spans="1:19" ht="15" customHeight="1" x14ac:dyDescent="0.25">
      <c r="A23" s="303"/>
      <c r="B23" s="369"/>
      <c r="C23" s="370"/>
      <c r="D23" s="370"/>
      <c r="E23" s="370"/>
      <c r="F23" s="370"/>
      <c r="G23" s="370"/>
      <c r="H23" s="370"/>
      <c r="I23" s="370"/>
      <c r="J23" s="370"/>
      <c r="K23" s="370"/>
      <c r="L23" s="370"/>
      <c r="M23" s="371"/>
      <c r="N23" s="326"/>
      <c r="O23" s="327"/>
      <c r="P23" s="327"/>
      <c r="Q23" s="327"/>
      <c r="R23" s="327"/>
      <c r="S23" s="328"/>
    </row>
    <row r="24" spans="1:19" ht="15" customHeight="1" x14ac:dyDescent="0.25">
      <c r="A24" s="303"/>
      <c r="B24" s="310" t="s">
        <v>439</v>
      </c>
      <c r="C24" s="311"/>
      <c r="D24" s="311"/>
      <c r="E24" s="311"/>
      <c r="F24" s="311"/>
      <c r="G24" s="311"/>
      <c r="H24" s="311"/>
      <c r="I24" s="311"/>
      <c r="J24" s="311"/>
      <c r="K24" s="311"/>
      <c r="L24" s="311"/>
      <c r="M24" s="312"/>
      <c r="N24" s="305" t="s">
        <v>149</v>
      </c>
      <c r="O24" s="306"/>
      <c r="P24" s="306"/>
      <c r="Q24" s="306"/>
      <c r="R24" s="306"/>
      <c r="S24" s="307"/>
    </row>
    <row r="25" spans="1:19" ht="15" customHeight="1" x14ac:dyDescent="0.25">
      <c r="A25" s="303"/>
      <c r="B25" s="313"/>
      <c r="C25" s="314"/>
      <c r="D25" s="314"/>
      <c r="E25" s="314"/>
      <c r="F25" s="314"/>
      <c r="G25" s="314"/>
      <c r="H25" s="314"/>
      <c r="I25" s="314"/>
      <c r="J25" s="314"/>
      <c r="K25" s="314"/>
      <c r="L25" s="314"/>
      <c r="M25" s="315"/>
      <c r="N25" s="305" t="s">
        <v>153</v>
      </c>
      <c r="O25" s="306"/>
      <c r="P25" s="306"/>
      <c r="Q25" s="306"/>
      <c r="R25" s="306"/>
      <c r="S25" s="307"/>
    </row>
    <row r="26" spans="1:19" ht="15" customHeight="1" x14ac:dyDescent="0.25">
      <c r="A26" s="303"/>
      <c r="B26" s="313"/>
      <c r="C26" s="314"/>
      <c r="D26" s="314"/>
      <c r="E26" s="314"/>
      <c r="F26" s="314"/>
      <c r="G26" s="314"/>
      <c r="H26" s="314"/>
      <c r="I26" s="314"/>
      <c r="J26" s="314"/>
      <c r="K26" s="314"/>
      <c r="L26" s="314"/>
      <c r="M26" s="315"/>
      <c r="N26" s="305" t="s">
        <v>154</v>
      </c>
      <c r="O26" s="306"/>
      <c r="P26" s="306"/>
      <c r="Q26" s="306"/>
      <c r="R26" s="306"/>
      <c r="S26" s="307"/>
    </row>
    <row r="27" spans="1:19" ht="15" customHeight="1" x14ac:dyDescent="0.25">
      <c r="A27" s="303"/>
      <c r="B27" s="313"/>
      <c r="C27" s="314"/>
      <c r="D27" s="314"/>
      <c r="E27" s="314"/>
      <c r="F27" s="314"/>
      <c r="G27" s="314"/>
      <c r="H27" s="314"/>
      <c r="I27" s="314"/>
      <c r="J27" s="314"/>
      <c r="K27" s="314"/>
      <c r="L27" s="314"/>
      <c r="M27" s="315"/>
      <c r="N27" s="305" t="s">
        <v>157</v>
      </c>
      <c r="O27" s="306"/>
      <c r="P27" s="306"/>
      <c r="Q27" s="306"/>
      <c r="R27" s="306"/>
      <c r="S27" s="307"/>
    </row>
    <row r="28" spans="1:19" ht="15" customHeight="1" thickBot="1" x14ac:dyDescent="0.3">
      <c r="A28" s="303"/>
      <c r="B28" s="369"/>
      <c r="C28" s="370"/>
      <c r="D28" s="370"/>
      <c r="E28" s="370"/>
      <c r="F28" s="370"/>
      <c r="G28" s="370"/>
      <c r="H28" s="370"/>
      <c r="I28" s="370"/>
      <c r="J28" s="370"/>
      <c r="K28" s="370"/>
      <c r="L28" s="370"/>
      <c r="M28" s="371"/>
      <c r="N28" s="326"/>
      <c r="O28" s="327"/>
      <c r="P28" s="327"/>
      <c r="Q28" s="327"/>
      <c r="R28" s="327"/>
      <c r="S28" s="328"/>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366" t="s">
        <v>440</v>
      </c>
      <c r="C34" s="367"/>
      <c r="D34" s="367"/>
      <c r="E34" s="367"/>
      <c r="F34" s="367"/>
      <c r="G34" s="367"/>
      <c r="H34" s="367"/>
      <c r="I34" s="367"/>
      <c r="J34" s="367"/>
      <c r="K34" s="367"/>
      <c r="L34" s="367"/>
      <c r="M34" s="368"/>
      <c r="N34" s="323" t="s">
        <v>163</v>
      </c>
      <c r="O34" s="324"/>
      <c r="P34" s="324"/>
      <c r="Q34" s="324"/>
      <c r="R34" s="324"/>
      <c r="S34" s="325"/>
    </row>
    <row r="35" spans="1:19" ht="15" customHeight="1" x14ac:dyDescent="0.25">
      <c r="A35" s="309"/>
      <c r="B35" s="313"/>
      <c r="C35" s="314"/>
      <c r="D35" s="314"/>
      <c r="E35" s="314"/>
      <c r="F35" s="314"/>
      <c r="G35" s="314"/>
      <c r="H35" s="314"/>
      <c r="I35" s="314"/>
      <c r="J35" s="314"/>
      <c r="K35" s="314"/>
      <c r="L35" s="314"/>
      <c r="M35" s="315"/>
      <c r="N35" s="305" t="s">
        <v>164</v>
      </c>
      <c r="O35" s="306"/>
      <c r="P35" s="306"/>
      <c r="Q35" s="306"/>
      <c r="R35" s="306"/>
      <c r="S35" s="307"/>
    </row>
    <row r="36" spans="1:19" ht="15" customHeight="1" x14ac:dyDescent="0.25">
      <c r="A36" s="309"/>
      <c r="B36" s="313"/>
      <c r="C36" s="314"/>
      <c r="D36" s="314"/>
      <c r="E36" s="314"/>
      <c r="F36" s="314"/>
      <c r="G36" s="314"/>
      <c r="H36" s="314"/>
      <c r="I36" s="314"/>
      <c r="J36" s="314"/>
      <c r="K36" s="314"/>
      <c r="L36" s="314"/>
      <c r="M36" s="315"/>
      <c r="N36" s="305" t="s">
        <v>165</v>
      </c>
      <c r="O36" s="306"/>
      <c r="P36" s="306"/>
      <c r="Q36" s="306"/>
      <c r="R36" s="306"/>
      <c r="S36" s="307"/>
    </row>
    <row r="37" spans="1:19" ht="15" customHeight="1" x14ac:dyDescent="0.25">
      <c r="A37" s="309"/>
      <c r="B37" s="313"/>
      <c r="C37" s="314"/>
      <c r="D37" s="314"/>
      <c r="E37" s="314"/>
      <c r="F37" s="314"/>
      <c r="G37" s="314"/>
      <c r="H37" s="314"/>
      <c r="I37" s="314"/>
      <c r="J37" s="314"/>
      <c r="K37" s="314"/>
      <c r="L37" s="314"/>
      <c r="M37" s="315"/>
      <c r="N37" s="305"/>
      <c r="O37" s="306"/>
      <c r="P37" s="306"/>
      <c r="Q37" s="306"/>
      <c r="R37" s="306"/>
      <c r="S37" s="307"/>
    </row>
    <row r="38" spans="1:19" ht="15" customHeight="1" x14ac:dyDescent="0.25">
      <c r="A38" s="309"/>
      <c r="B38" s="369"/>
      <c r="C38" s="370"/>
      <c r="D38" s="370"/>
      <c r="E38" s="370"/>
      <c r="F38" s="370"/>
      <c r="G38" s="370"/>
      <c r="H38" s="370"/>
      <c r="I38" s="370"/>
      <c r="J38" s="370"/>
      <c r="K38" s="370"/>
      <c r="L38" s="370"/>
      <c r="M38" s="371"/>
      <c r="N38" s="326"/>
      <c r="O38" s="327"/>
      <c r="P38" s="327"/>
      <c r="Q38" s="327"/>
      <c r="R38" s="327"/>
      <c r="S38" s="328"/>
    </row>
    <row r="39" spans="1:19" ht="15" customHeight="1" x14ac:dyDescent="0.25">
      <c r="A39" s="309"/>
      <c r="B39" s="310" t="s">
        <v>441</v>
      </c>
      <c r="C39" s="311"/>
      <c r="D39" s="311"/>
      <c r="E39" s="311"/>
      <c r="F39" s="311"/>
      <c r="G39" s="311"/>
      <c r="H39" s="311"/>
      <c r="I39" s="311"/>
      <c r="J39" s="311"/>
      <c r="K39" s="311"/>
      <c r="L39" s="311"/>
      <c r="M39" s="312"/>
      <c r="N39" s="361" t="s">
        <v>165</v>
      </c>
      <c r="O39" s="362"/>
      <c r="P39" s="362"/>
      <c r="Q39" s="362"/>
      <c r="R39" s="362"/>
      <c r="S39" s="363"/>
    </row>
    <row r="40" spans="1:19" ht="15" customHeight="1" x14ac:dyDescent="0.25">
      <c r="A40" s="309"/>
      <c r="B40" s="313"/>
      <c r="C40" s="314"/>
      <c r="D40" s="314"/>
      <c r="E40" s="314"/>
      <c r="F40" s="314"/>
      <c r="G40" s="314"/>
      <c r="H40" s="314"/>
      <c r="I40" s="314"/>
      <c r="J40" s="314"/>
      <c r="K40" s="314"/>
      <c r="L40" s="314"/>
      <c r="M40" s="315"/>
      <c r="N40" s="305" t="s">
        <v>167</v>
      </c>
      <c r="O40" s="306"/>
      <c r="P40" s="306"/>
      <c r="Q40" s="306"/>
      <c r="R40" s="306"/>
      <c r="S40" s="307"/>
    </row>
    <row r="41" spans="1:19" ht="15" customHeight="1" x14ac:dyDescent="0.25">
      <c r="A41" s="309"/>
      <c r="B41" s="313"/>
      <c r="C41" s="314"/>
      <c r="D41" s="314"/>
      <c r="E41" s="314"/>
      <c r="F41" s="314"/>
      <c r="G41" s="314"/>
      <c r="H41" s="314"/>
      <c r="I41" s="314"/>
      <c r="J41" s="314"/>
      <c r="K41" s="314"/>
      <c r="L41" s="314"/>
      <c r="M41" s="315"/>
      <c r="N41" s="305" t="s">
        <v>171</v>
      </c>
      <c r="O41" s="306"/>
      <c r="P41" s="306"/>
      <c r="Q41" s="306"/>
      <c r="R41" s="306"/>
      <c r="S41" s="307"/>
    </row>
    <row r="42" spans="1:19" ht="15" customHeight="1" x14ac:dyDescent="0.25">
      <c r="A42" s="309"/>
      <c r="B42" s="313"/>
      <c r="C42" s="314"/>
      <c r="D42" s="314"/>
      <c r="E42" s="314"/>
      <c r="F42" s="314"/>
      <c r="G42" s="314"/>
      <c r="H42" s="314"/>
      <c r="I42" s="314"/>
      <c r="J42" s="314"/>
      <c r="K42" s="314"/>
      <c r="L42" s="314"/>
      <c r="M42" s="315"/>
      <c r="N42" s="305" t="s">
        <v>175</v>
      </c>
      <c r="O42" s="306"/>
      <c r="P42" s="306"/>
      <c r="Q42" s="306"/>
      <c r="R42" s="306"/>
      <c r="S42" s="307"/>
    </row>
    <row r="43" spans="1:19" ht="15" customHeight="1" x14ac:dyDescent="0.25">
      <c r="A43" s="309"/>
      <c r="B43" s="369"/>
      <c r="C43" s="370"/>
      <c r="D43" s="370"/>
      <c r="E43" s="370"/>
      <c r="F43" s="370"/>
      <c r="G43" s="370"/>
      <c r="H43" s="370"/>
      <c r="I43" s="370"/>
      <c r="J43" s="370"/>
      <c r="K43" s="370"/>
      <c r="L43" s="370"/>
      <c r="M43" s="371"/>
      <c r="N43" s="326"/>
      <c r="O43" s="327"/>
      <c r="P43" s="327"/>
      <c r="Q43" s="327"/>
      <c r="R43" s="327"/>
      <c r="S43" s="328"/>
    </row>
    <row r="44" spans="1:19" ht="15" customHeight="1" x14ac:dyDescent="0.25">
      <c r="A44" s="309"/>
      <c r="B44" s="310" t="s">
        <v>442</v>
      </c>
      <c r="C44" s="311"/>
      <c r="D44" s="311"/>
      <c r="E44" s="311"/>
      <c r="F44" s="311"/>
      <c r="G44" s="311"/>
      <c r="H44" s="311"/>
      <c r="I44" s="311"/>
      <c r="J44" s="311"/>
      <c r="K44" s="311"/>
      <c r="L44" s="311"/>
      <c r="M44" s="312"/>
      <c r="N44" s="361" t="s">
        <v>167</v>
      </c>
      <c r="O44" s="362"/>
      <c r="P44" s="362"/>
      <c r="Q44" s="362"/>
      <c r="R44" s="362"/>
      <c r="S44" s="363"/>
    </row>
    <row r="45" spans="1:19" ht="15" customHeight="1" x14ac:dyDescent="0.25">
      <c r="A45" s="309"/>
      <c r="B45" s="313"/>
      <c r="C45" s="314"/>
      <c r="D45" s="314"/>
      <c r="E45" s="314"/>
      <c r="F45" s="314"/>
      <c r="G45" s="314"/>
      <c r="H45" s="314"/>
      <c r="I45" s="314"/>
      <c r="J45" s="314"/>
      <c r="K45" s="314"/>
      <c r="L45" s="314"/>
      <c r="M45" s="315"/>
      <c r="N45" s="305" t="s">
        <v>171</v>
      </c>
      <c r="O45" s="306"/>
      <c r="P45" s="306"/>
      <c r="Q45" s="306"/>
      <c r="R45" s="306"/>
      <c r="S45" s="307"/>
    </row>
    <row r="46" spans="1:19" ht="15" customHeight="1" x14ac:dyDescent="0.25">
      <c r="A46" s="309"/>
      <c r="B46" s="313"/>
      <c r="C46" s="314"/>
      <c r="D46" s="314"/>
      <c r="E46" s="314"/>
      <c r="F46" s="314"/>
      <c r="G46" s="314"/>
      <c r="H46" s="314"/>
      <c r="I46" s="314"/>
      <c r="J46" s="314"/>
      <c r="K46" s="314"/>
      <c r="L46" s="314"/>
      <c r="M46" s="315"/>
      <c r="N46" s="305" t="s">
        <v>178</v>
      </c>
      <c r="O46" s="306"/>
      <c r="P46" s="306"/>
      <c r="Q46" s="306"/>
      <c r="R46" s="306"/>
      <c r="S46" s="307"/>
    </row>
    <row r="47" spans="1:19" ht="15" customHeight="1" x14ac:dyDescent="0.25">
      <c r="A47" s="309"/>
      <c r="B47" s="313"/>
      <c r="C47" s="314"/>
      <c r="D47" s="314"/>
      <c r="E47" s="314"/>
      <c r="F47" s="314"/>
      <c r="G47" s="314"/>
      <c r="H47" s="314"/>
      <c r="I47" s="314"/>
      <c r="J47" s="314"/>
      <c r="K47" s="314"/>
      <c r="L47" s="314"/>
      <c r="M47" s="315"/>
      <c r="N47" s="305"/>
      <c r="O47" s="306"/>
      <c r="P47" s="306"/>
      <c r="Q47" s="306"/>
      <c r="R47" s="306"/>
      <c r="S47" s="307"/>
    </row>
    <row r="48" spans="1:19" ht="15" customHeight="1" thickBot="1" x14ac:dyDescent="0.3">
      <c r="A48" s="309"/>
      <c r="B48" s="369"/>
      <c r="C48" s="370"/>
      <c r="D48" s="370"/>
      <c r="E48" s="370"/>
      <c r="F48" s="370"/>
      <c r="G48" s="370"/>
      <c r="H48" s="370"/>
      <c r="I48" s="370"/>
      <c r="J48" s="370"/>
      <c r="K48" s="370"/>
      <c r="L48" s="370"/>
      <c r="M48" s="371"/>
      <c r="N48" s="326"/>
      <c r="O48" s="327"/>
      <c r="P48" s="327"/>
      <c r="Q48" s="327"/>
      <c r="R48" s="327"/>
      <c r="S48" s="328"/>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410" t="s">
        <v>443</v>
      </c>
      <c r="C54" s="411"/>
      <c r="D54" s="411"/>
      <c r="E54" s="411"/>
      <c r="F54" s="411"/>
      <c r="G54" s="411"/>
      <c r="H54" s="411"/>
      <c r="I54" s="411"/>
      <c r="J54" s="411"/>
      <c r="K54" s="411"/>
      <c r="L54" s="411"/>
      <c r="M54" s="412"/>
      <c r="N54" s="437" t="s">
        <v>182</v>
      </c>
      <c r="O54" s="438"/>
      <c r="P54" s="438"/>
      <c r="Q54" s="438"/>
      <c r="R54" s="438"/>
      <c r="S54" s="439"/>
    </row>
    <row r="55" spans="1:19" ht="15" customHeight="1" x14ac:dyDescent="0.25">
      <c r="A55" s="303"/>
      <c r="B55" s="313"/>
      <c r="C55" s="409"/>
      <c r="D55" s="409"/>
      <c r="E55" s="409"/>
      <c r="F55" s="409"/>
      <c r="G55" s="409"/>
      <c r="H55" s="409"/>
      <c r="I55" s="409"/>
      <c r="J55" s="409"/>
      <c r="K55" s="409"/>
      <c r="L55" s="409"/>
      <c r="M55" s="315"/>
      <c r="N55" s="305" t="s">
        <v>187</v>
      </c>
      <c r="O55" s="306"/>
      <c r="P55" s="306"/>
      <c r="Q55" s="306"/>
      <c r="R55" s="306"/>
      <c r="S55" s="307"/>
    </row>
    <row r="56" spans="1:19" ht="15" customHeight="1" x14ac:dyDescent="0.25">
      <c r="A56" s="303"/>
      <c r="B56" s="313"/>
      <c r="C56" s="409"/>
      <c r="D56" s="409"/>
      <c r="E56" s="409"/>
      <c r="F56" s="409"/>
      <c r="G56" s="409"/>
      <c r="H56" s="409"/>
      <c r="I56" s="409"/>
      <c r="J56" s="409"/>
      <c r="K56" s="409"/>
      <c r="L56" s="409"/>
      <c r="M56" s="315"/>
      <c r="N56" s="305"/>
      <c r="O56" s="306"/>
      <c r="P56" s="306"/>
      <c r="Q56" s="306"/>
      <c r="R56" s="306"/>
      <c r="S56" s="307"/>
    </row>
    <row r="57" spans="1:19" ht="15" customHeight="1" x14ac:dyDescent="0.25">
      <c r="A57" s="303"/>
      <c r="B57" s="313"/>
      <c r="C57" s="409"/>
      <c r="D57" s="409"/>
      <c r="E57" s="409"/>
      <c r="F57" s="409"/>
      <c r="G57" s="409"/>
      <c r="H57" s="409"/>
      <c r="I57" s="409"/>
      <c r="J57" s="409"/>
      <c r="K57" s="409"/>
      <c r="L57" s="409"/>
      <c r="M57" s="315"/>
      <c r="N57" s="305"/>
      <c r="O57" s="306"/>
      <c r="P57" s="306"/>
      <c r="Q57" s="306"/>
      <c r="R57" s="306"/>
      <c r="S57" s="307"/>
    </row>
    <row r="58" spans="1:19" ht="15" customHeight="1" thickBot="1" x14ac:dyDescent="0.3">
      <c r="A58" s="303"/>
      <c r="B58" s="369"/>
      <c r="C58" s="370"/>
      <c r="D58" s="370"/>
      <c r="E58" s="370"/>
      <c r="F58" s="370"/>
      <c r="G58" s="370"/>
      <c r="H58" s="370"/>
      <c r="I58" s="370"/>
      <c r="J58" s="370"/>
      <c r="K58" s="370"/>
      <c r="L58" s="370"/>
      <c r="M58" s="371"/>
      <c r="N58" s="326"/>
      <c r="O58" s="327"/>
      <c r="P58" s="327"/>
      <c r="Q58" s="327"/>
      <c r="R58" s="327"/>
      <c r="S58" s="328"/>
    </row>
    <row r="59" spans="1:19" ht="15" customHeight="1" x14ac:dyDescent="0.25">
      <c r="A59" s="303"/>
      <c r="B59" s="310" t="s">
        <v>444</v>
      </c>
      <c r="C59" s="311"/>
      <c r="D59" s="311"/>
      <c r="E59" s="311"/>
      <c r="F59" s="311"/>
      <c r="G59" s="311"/>
      <c r="H59" s="311"/>
      <c r="I59" s="311"/>
      <c r="J59" s="311"/>
      <c r="K59" s="311"/>
      <c r="L59" s="311"/>
      <c r="M59" s="312"/>
      <c r="N59" s="323" t="s">
        <v>182</v>
      </c>
      <c r="O59" s="324"/>
      <c r="P59" s="324"/>
      <c r="Q59" s="324"/>
      <c r="R59" s="324"/>
      <c r="S59" s="325"/>
    </row>
    <row r="60" spans="1:19" ht="15" customHeight="1" x14ac:dyDescent="0.25">
      <c r="A60" s="303"/>
      <c r="B60" s="313"/>
      <c r="C60" s="409"/>
      <c r="D60" s="409"/>
      <c r="E60" s="409"/>
      <c r="F60" s="409"/>
      <c r="G60" s="409"/>
      <c r="H60" s="409"/>
      <c r="I60" s="409"/>
      <c r="J60" s="409"/>
      <c r="K60" s="409"/>
      <c r="L60" s="409"/>
      <c r="M60" s="315"/>
      <c r="N60" s="305" t="s">
        <v>186</v>
      </c>
      <c r="O60" s="306"/>
      <c r="P60" s="306"/>
      <c r="Q60" s="306"/>
      <c r="R60" s="306"/>
      <c r="S60" s="307"/>
    </row>
    <row r="61" spans="1:19" ht="15" customHeight="1" x14ac:dyDescent="0.25">
      <c r="A61" s="303"/>
      <c r="B61" s="313"/>
      <c r="C61" s="409"/>
      <c r="D61" s="409"/>
      <c r="E61" s="409"/>
      <c r="F61" s="409"/>
      <c r="G61" s="409"/>
      <c r="H61" s="409"/>
      <c r="I61" s="409"/>
      <c r="J61" s="409"/>
      <c r="K61" s="409"/>
      <c r="L61" s="409"/>
      <c r="M61" s="315"/>
      <c r="N61" s="305"/>
      <c r="O61" s="306"/>
      <c r="P61" s="306"/>
      <c r="Q61" s="306"/>
      <c r="R61" s="306"/>
      <c r="S61" s="307"/>
    </row>
    <row r="62" spans="1:19" ht="15" customHeight="1" x14ac:dyDescent="0.25">
      <c r="A62" s="303"/>
      <c r="B62" s="313"/>
      <c r="C62" s="409"/>
      <c r="D62" s="409"/>
      <c r="E62" s="409"/>
      <c r="F62" s="409"/>
      <c r="G62" s="409"/>
      <c r="H62" s="409"/>
      <c r="I62" s="409"/>
      <c r="J62" s="409"/>
      <c r="K62" s="409"/>
      <c r="L62" s="409"/>
      <c r="M62" s="315"/>
      <c r="N62" s="305"/>
      <c r="O62" s="306"/>
      <c r="P62" s="306"/>
      <c r="Q62" s="306"/>
      <c r="R62" s="306"/>
      <c r="S62" s="307"/>
    </row>
    <row r="63" spans="1:19" ht="15" customHeight="1" x14ac:dyDescent="0.25">
      <c r="A63" s="303"/>
      <c r="B63" s="369"/>
      <c r="C63" s="370"/>
      <c r="D63" s="370"/>
      <c r="E63" s="370"/>
      <c r="F63" s="370"/>
      <c r="G63" s="370"/>
      <c r="H63" s="370"/>
      <c r="I63" s="370"/>
      <c r="J63" s="370"/>
      <c r="K63" s="370"/>
      <c r="L63" s="370"/>
      <c r="M63" s="371"/>
      <c r="N63" s="326"/>
      <c r="O63" s="327"/>
      <c r="P63" s="327"/>
      <c r="Q63" s="327"/>
      <c r="R63" s="327"/>
      <c r="S63" s="328"/>
    </row>
    <row r="64" spans="1:19" ht="15" customHeight="1" x14ac:dyDescent="0.25">
      <c r="A64" s="303"/>
      <c r="B64" s="310" t="s">
        <v>445</v>
      </c>
      <c r="C64" s="311"/>
      <c r="D64" s="311"/>
      <c r="E64" s="311"/>
      <c r="F64" s="311"/>
      <c r="G64" s="311"/>
      <c r="H64" s="311"/>
      <c r="I64" s="311"/>
      <c r="J64" s="311"/>
      <c r="K64" s="311"/>
      <c r="L64" s="311"/>
      <c r="M64" s="312"/>
      <c r="N64" s="361" t="s">
        <v>183</v>
      </c>
      <c r="O64" s="362"/>
      <c r="P64" s="362"/>
      <c r="Q64" s="362"/>
      <c r="R64" s="362"/>
      <c r="S64" s="363"/>
    </row>
    <row r="65" spans="1:19" ht="15" customHeight="1" x14ac:dyDescent="0.25">
      <c r="A65" s="303"/>
      <c r="B65" s="313"/>
      <c r="C65" s="409"/>
      <c r="D65" s="409"/>
      <c r="E65" s="409"/>
      <c r="F65" s="409"/>
      <c r="G65" s="409"/>
      <c r="H65" s="409"/>
      <c r="I65" s="409"/>
      <c r="J65" s="409"/>
      <c r="K65" s="409"/>
      <c r="L65" s="409"/>
      <c r="M65" s="315"/>
      <c r="N65" s="305" t="s">
        <v>184</v>
      </c>
      <c r="O65" s="306"/>
      <c r="P65" s="306"/>
      <c r="Q65" s="306"/>
      <c r="R65" s="306"/>
      <c r="S65" s="307"/>
    </row>
    <row r="66" spans="1:19" ht="15" customHeight="1" x14ac:dyDescent="0.25">
      <c r="A66" s="303"/>
      <c r="B66" s="313"/>
      <c r="C66" s="409"/>
      <c r="D66" s="409"/>
      <c r="E66" s="409"/>
      <c r="F66" s="409"/>
      <c r="G66" s="409"/>
      <c r="H66" s="409"/>
      <c r="I66" s="409"/>
      <c r="J66" s="409"/>
      <c r="K66" s="409"/>
      <c r="L66" s="409"/>
      <c r="M66" s="315"/>
      <c r="N66" s="305"/>
      <c r="O66" s="306"/>
      <c r="P66" s="306"/>
      <c r="Q66" s="306"/>
      <c r="R66" s="306"/>
      <c r="S66" s="307"/>
    </row>
    <row r="67" spans="1:19" ht="15" customHeight="1" x14ac:dyDescent="0.25">
      <c r="A67" s="303"/>
      <c r="B67" s="313"/>
      <c r="C67" s="409"/>
      <c r="D67" s="409"/>
      <c r="E67" s="409"/>
      <c r="F67" s="409"/>
      <c r="G67" s="409"/>
      <c r="H67" s="409"/>
      <c r="I67" s="409"/>
      <c r="J67" s="409"/>
      <c r="K67" s="409"/>
      <c r="L67" s="409"/>
      <c r="M67" s="315"/>
      <c r="N67" s="305"/>
      <c r="O67" s="306"/>
      <c r="P67" s="306"/>
      <c r="Q67" s="306"/>
      <c r="R67" s="306"/>
      <c r="S67" s="307"/>
    </row>
    <row r="68" spans="1:19" ht="15" customHeight="1" thickBot="1" x14ac:dyDescent="0.3">
      <c r="A68" s="304"/>
      <c r="B68" s="456"/>
      <c r="C68" s="457"/>
      <c r="D68" s="457"/>
      <c r="E68" s="457"/>
      <c r="F68" s="457"/>
      <c r="G68" s="457"/>
      <c r="H68" s="457"/>
      <c r="I68" s="457"/>
      <c r="J68" s="457"/>
      <c r="K68" s="457"/>
      <c r="L68" s="457"/>
      <c r="M68" s="458"/>
      <c r="N68" s="443"/>
      <c r="O68" s="444"/>
      <c r="P68" s="444"/>
      <c r="Q68" s="444"/>
      <c r="R68" s="444"/>
      <c r="S68" s="445"/>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90" t="s">
        <v>67</v>
      </c>
      <c r="C71" s="491"/>
      <c r="D71" s="491"/>
      <c r="E71" s="491"/>
      <c r="F71" s="492"/>
      <c r="G71" s="493">
        <f>Z2_MBA!G12</f>
        <v>24</v>
      </c>
      <c r="H71" s="494"/>
      <c r="I71" s="495"/>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24</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87"/>
      <c r="H73" s="488"/>
      <c r="I73" s="489"/>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87">
        <v>12</v>
      </c>
      <c r="H74" s="488"/>
      <c r="I74" s="489"/>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87"/>
      <c r="H75" s="488"/>
      <c r="I75" s="489"/>
      <c r="J75" s="390"/>
      <c r="K75" s="432"/>
      <c r="L75" s="416" t="s">
        <v>106</v>
      </c>
      <c r="M75" s="417"/>
      <c r="N75" s="417"/>
      <c r="O75" s="417"/>
      <c r="P75" s="417"/>
      <c r="Q75" s="417"/>
      <c r="R75" s="417"/>
      <c r="S75" s="418"/>
    </row>
    <row r="76" spans="1:19" ht="15" customHeight="1" x14ac:dyDescent="0.25">
      <c r="A76" s="303"/>
      <c r="B76" s="392" t="s">
        <v>72</v>
      </c>
      <c r="C76" s="393"/>
      <c r="D76" s="393"/>
      <c r="E76" s="393"/>
      <c r="F76" s="394"/>
      <c r="G76" s="487"/>
      <c r="H76" s="488"/>
      <c r="I76" s="489"/>
      <c r="J76" s="390"/>
      <c r="K76" s="432"/>
      <c r="L76" s="416"/>
      <c r="M76" s="417"/>
      <c r="N76" s="417"/>
      <c r="O76" s="417"/>
      <c r="P76" s="417"/>
      <c r="Q76" s="417"/>
      <c r="R76" s="417"/>
      <c r="S76" s="418"/>
    </row>
    <row r="77" spans="1:19" ht="15" customHeight="1" x14ac:dyDescent="0.25">
      <c r="A77" s="303"/>
      <c r="B77" s="392" t="s">
        <v>73</v>
      </c>
      <c r="C77" s="393"/>
      <c r="D77" s="393"/>
      <c r="E77" s="393"/>
      <c r="F77" s="394"/>
      <c r="G77" s="487"/>
      <c r="H77" s="488"/>
      <c r="I77" s="489"/>
      <c r="J77" s="390"/>
      <c r="K77" s="432"/>
      <c r="L77" s="416"/>
      <c r="M77" s="417"/>
      <c r="N77" s="417"/>
      <c r="O77" s="417"/>
      <c r="P77" s="417"/>
      <c r="Q77" s="417"/>
      <c r="R77" s="417"/>
      <c r="S77" s="418"/>
    </row>
    <row r="78" spans="1:19" ht="15" customHeight="1" x14ac:dyDescent="0.25">
      <c r="A78" s="303"/>
      <c r="B78" s="392" t="s">
        <v>74</v>
      </c>
      <c r="C78" s="393"/>
      <c r="D78" s="393"/>
      <c r="E78" s="393"/>
      <c r="F78" s="394"/>
      <c r="G78" s="487">
        <v>10</v>
      </c>
      <c r="H78" s="488"/>
      <c r="I78" s="489"/>
      <c r="J78" s="390"/>
      <c r="K78" s="432"/>
      <c r="L78" s="416"/>
      <c r="M78" s="417"/>
      <c r="N78" s="417"/>
      <c r="O78" s="417"/>
      <c r="P78" s="417"/>
      <c r="Q78" s="417"/>
      <c r="R78" s="417"/>
      <c r="S78" s="418"/>
    </row>
    <row r="79" spans="1:19" ht="15" customHeight="1" x14ac:dyDescent="0.25">
      <c r="A79" s="303"/>
      <c r="B79" s="392" t="s">
        <v>75</v>
      </c>
      <c r="C79" s="393"/>
      <c r="D79" s="393"/>
      <c r="E79" s="393"/>
      <c r="F79" s="394"/>
      <c r="G79" s="487"/>
      <c r="H79" s="488"/>
      <c r="I79" s="489"/>
      <c r="J79" s="390"/>
      <c r="K79" s="433"/>
      <c r="L79" s="416"/>
      <c r="M79" s="417"/>
      <c r="N79" s="417"/>
      <c r="O79" s="417"/>
      <c r="P79" s="417"/>
      <c r="Q79" s="417"/>
      <c r="R79" s="417"/>
      <c r="S79" s="418"/>
    </row>
    <row r="80" spans="1:19" ht="15" customHeight="1" x14ac:dyDescent="0.25">
      <c r="A80" s="303"/>
      <c r="B80" s="392" t="s">
        <v>76</v>
      </c>
      <c r="C80" s="393"/>
      <c r="D80" s="393"/>
      <c r="E80" s="393"/>
      <c r="F80" s="394"/>
      <c r="G80" s="487"/>
      <c r="H80" s="488"/>
      <c r="I80" s="489"/>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87"/>
      <c r="H81" s="488"/>
      <c r="I81" s="489"/>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87">
        <v>2</v>
      </c>
      <c r="H82" s="488"/>
      <c r="I82" s="489"/>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108</v>
      </c>
      <c r="M83" s="417"/>
      <c r="N83" s="417"/>
      <c r="O83" s="417"/>
      <c r="P83" s="417"/>
      <c r="Q83" s="417"/>
      <c r="R83" s="417"/>
      <c r="S83" s="418"/>
    </row>
    <row r="84" spans="1:19" ht="15" customHeight="1" x14ac:dyDescent="0.25">
      <c r="A84" s="303"/>
      <c r="B84" s="496" t="s">
        <v>80</v>
      </c>
      <c r="C84" s="497"/>
      <c r="D84" s="497"/>
      <c r="E84" s="497"/>
      <c r="F84" s="498"/>
      <c r="G84" s="493">
        <f>Z2_MBA!H12</f>
        <v>76</v>
      </c>
      <c r="H84" s="494"/>
      <c r="I84" s="495"/>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100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499" t="s">
        <v>82</v>
      </c>
      <c r="C88" s="500"/>
      <c r="D88" s="500"/>
      <c r="E88" s="501"/>
      <c r="F88" s="499" t="str">
        <f>Z2_MBA!E12</f>
        <v>zaliczenie</v>
      </c>
      <c r="G88" s="500"/>
      <c r="H88" s="500"/>
      <c r="I88" s="501"/>
      <c r="J88" s="333"/>
      <c r="K88" s="346" t="s">
        <v>83</v>
      </c>
      <c r="L88" s="340" t="s">
        <v>84</v>
      </c>
      <c r="M88" s="341"/>
      <c r="N88" s="341"/>
      <c r="O88" s="341"/>
      <c r="P88" s="341"/>
      <c r="Q88" s="341"/>
      <c r="R88" s="341"/>
      <c r="S88" s="342"/>
    </row>
    <row r="89" spans="1:19" ht="15" customHeight="1" x14ac:dyDescent="0.25">
      <c r="A89" s="329"/>
      <c r="B89" s="502" t="s">
        <v>750</v>
      </c>
      <c r="C89" s="503"/>
      <c r="D89" s="503"/>
      <c r="E89" s="504"/>
      <c r="F89" s="502" t="s">
        <v>85</v>
      </c>
      <c r="G89" s="503"/>
      <c r="H89" s="503"/>
      <c r="I89" s="504"/>
      <c r="J89" s="333"/>
      <c r="K89" s="346"/>
      <c r="L89" s="337" t="s">
        <v>231</v>
      </c>
      <c r="M89" s="338"/>
      <c r="N89" s="338"/>
      <c r="O89" s="338"/>
      <c r="P89" s="338"/>
      <c r="Q89" s="338"/>
      <c r="R89" s="338"/>
      <c r="S89" s="339"/>
    </row>
    <row r="90" spans="1:19" ht="15" customHeight="1" x14ac:dyDescent="0.25">
      <c r="A90" s="329"/>
      <c r="B90" s="355" t="s">
        <v>107</v>
      </c>
      <c r="C90" s="356"/>
      <c r="D90" s="356"/>
      <c r="E90" s="357"/>
      <c r="F90" s="505">
        <v>30</v>
      </c>
      <c r="G90" s="506"/>
      <c r="H90" s="506"/>
      <c r="I90" s="507"/>
      <c r="J90" s="333"/>
      <c r="K90" s="346"/>
      <c r="L90" s="337" t="s">
        <v>232</v>
      </c>
      <c r="M90" s="338"/>
      <c r="N90" s="338"/>
      <c r="O90" s="338"/>
      <c r="P90" s="338"/>
      <c r="Q90" s="338"/>
      <c r="R90" s="338"/>
      <c r="S90" s="339"/>
    </row>
    <row r="91" spans="1:19" ht="15" customHeight="1" x14ac:dyDescent="0.25">
      <c r="A91" s="329"/>
      <c r="B91" s="355" t="s">
        <v>112</v>
      </c>
      <c r="C91" s="356"/>
      <c r="D91" s="356"/>
      <c r="E91" s="357"/>
      <c r="F91" s="505">
        <v>10</v>
      </c>
      <c r="G91" s="506"/>
      <c r="H91" s="506"/>
      <c r="I91" s="507"/>
      <c r="J91" s="333"/>
      <c r="K91" s="346"/>
      <c r="L91" s="337" t="s">
        <v>86</v>
      </c>
      <c r="M91" s="338"/>
      <c r="N91" s="338"/>
      <c r="O91" s="338"/>
      <c r="P91" s="338"/>
      <c r="Q91" s="338"/>
      <c r="R91" s="338"/>
      <c r="S91" s="339"/>
    </row>
    <row r="92" spans="1:19" ht="15" customHeight="1" x14ac:dyDescent="0.25">
      <c r="A92" s="329"/>
      <c r="B92" s="355" t="s">
        <v>136</v>
      </c>
      <c r="C92" s="356"/>
      <c r="D92" s="356"/>
      <c r="E92" s="357"/>
      <c r="F92" s="505">
        <v>60</v>
      </c>
      <c r="G92" s="506"/>
      <c r="H92" s="506"/>
      <c r="I92" s="507"/>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01" customHeight="1" x14ac:dyDescent="0.25">
      <c r="A98" s="395"/>
      <c r="B98" s="351" t="s">
        <v>629</v>
      </c>
      <c r="C98" s="351"/>
      <c r="D98" s="351"/>
      <c r="E98" s="351"/>
      <c r="F98" s="351"/>
      <c r="G98" s="351"/>
      <c r="H98" s="351"/>
      <c r="I98" s="351"/>
      <c r="J98" s="351"/>
      <c r="K98" s="351"/>
      <c r="L98" s="351"/>
      <c r="M98" s="351"/>
      <c r="N98" s="351"/>
      <c r="O98" s="351"/>
      <c r="P98" s="351"/>
      <c r="Q98" s="351"/>
      <c r="R98" s="351"/>
      <c r="S98" s="352"/>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50.1" customHeight="1" x14ac:dyDescent="0.25">
      <c r="A100" s="395"/>
      <c r="B100" s="351" t="s">
        <v>630</v>
      </c>
      <c r="C100" s="351"/>
      <c r="D100" s="351"/>
      <c r="E100" s="351"/>
      <c r="F100" s="351"/>
      <c r="G100" s="351"/>
      <c r="H100" s="351"/>
      <c r="I100" s="351"/>
      <c r="J100" s="351"/>
      <c r="K100" s="351"/>
      <c r="L100" s="351"/>
      <c r="M100" s="351"/>
      <c r="N100" s="351"/>
      <c r="O100" s="351"/>
      <c r="P100" s="351"/>
      <c r="Q100" s="351"/>
      <c r="R100" s="351"/>
      <c r="S100" s="352"/>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63" customHeight="1" x14ac:dyDescent="0.25">
      <c r="A102" s="395"/>
      <c r="B102" s="351" t="s">
        <v>631</v>
      </c>
      <c r="C102" s="351"/>
      <c r="D102" s="351"/>
      <c r="E102" s="351"/>
      <c r="F102" s="351"/>
      <c r="G102" s="351"/>
      <c r="H102" s="351"/>
      <c r="I102" s="351"/>
      <c r="J102" s="351"/>
      <c r="K102" s="351"/>
      <c r="L102" s="351"/>
      <c r="M102" s="351"/>
      <c r="N102" s="351"/>
      <c r="O102" s="351"/>
      <c r="P102" s="351"/>
      <c r="Q102" s="351"/>
      <c r="R102" s="351"/>
      <c r="S102" s="35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cDEsYwuXqp7poITMubu+BO6sH4E3ekBtWHsheL+tr8sHyfhupFfFlAeSS1ljPh+MfoZqZre1VlxW2KhgLEjlMw==" saltValue="AIkIyEZYVD0cu0SHi0duD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D55211D2-12C3-4513-B0A2-78C52F1F06BC}">
      <formula1>KEK_Z2</formula1>
    </dataValidation>
    <dataValidation type="list" allowBlank="1" showInputMessage="1" showErrorMessage="1" sqref="N34:S53" xr:uid="{5AA709FC-A881-41A3-8717-58F8BF10F157}">
      <formula1>KEU_Z2</formula1>
    </dataValidation>
    <dataValidation type="list" allowBlank="1" showInputMessage="1" showErrorMessage="1" sqref="N14:S33" xr:uid="{D96DF0ED-ADC6-4B89-B560-5AD99B8EF294}">
      <formula1>KEW_Z2</formula1>
    </dataValidation>
    <dataValidation type="list" allowBlank="1" showInputMessage="1" showErrorMessage="1" sqref="L81:L85" xr:uid="{C5ABECD9-A602-4D4E-BC8F-9E3978666886}">
      <formula1>PRAC_STUD</formula1>
    </dataValidation>
    <dataValidation type="list" allowBlank="1" showInputMessage="1" showErrorMessage="1" sqref="L72:L79" xr:uid="{63910E87-B7AD-40BB-A44A-B3398F838099}">
      <formula1>METODY</formula1>
    </dataValidation>
    <dataValidation type="list" allowBlank="1" showInputMessage="1" showErrorMessage="1" sqref="L7" xr:uid="{E9F66F06-A72B-405C-806C-795391C8D7F6}">
      <formula1>STATUS</formula1>
    </dataValidation>
    <dataValidation type="list" allowBlank="1" showInputMessage="1" showErrorMessage="1" sqref="B90:E94" xr:uid="{24CCF046-9E00-43B8-9732-E26112821FF0}">
      <formula1>ZAL</formula1>
    </dataValidation>
  </dataValidations>
  <hyperlinks>
    <hyperlink ref="O13" r:id="rId1" xr:uid="{4C466FA5-AE97-449E-873D-BA675BB2E83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Z2_MBA!B51</f>
        <v>Moduł Z2/12</v>
      </c>
      <c r="B3" s="399"/>
      <c r="C3" s="399"/>
      <c r="D3" s="403" t="str">
        <f>Z2_MBA!C51</f>
        <v>Kompetencje w zarządzaniu (2)</v>
      </c>
      <c r="E3" s="404"/>
      <c r="F3" s="404"/>
      <c r="G3" s="404"/>
      <c r="H3" s="404"/>
      <c r="I3" s="405"/>
      <c r="J3" s="3"/>
      <c r="K3" s="3"/>
      <c r="L3" s="4"/>
      <c r="M3" s="4"/>
      <c r="N3" s="4"/>
      <c r="O3" s="4"/>
      <c r="P3" s="4"/>
      <c r="Q3" s="4"/>
      <c r="R3" s="4"/>
    </row>
    <row r="4" spans="1:19" ht="18.75" thickBot="1" x14ac:dyDescent="0.3">
      <c r="A4" s="297" t="s">
        <v>55</v>
      </c>
      <c r="B4" s="297"/>
      <c r="C4" s="297"/>
      <c r="D4" s="400" t="str">
        <f>Z2_MBA!B53</f>
        <v>Kurs 12.2.</v>
      </c>
      <c r="E4" s="401"/>
      <c r="F4" s="401"/>
      <c r="G4" s="401"/>
      <c r="H4" s="401"/>
      <c r="I4" s="402"/>
      <c r="J4" s="3"/>
      <c r="K4" s="3"/>
      <c r="L4" s="4"/>
      <c r="M4" s="4"/>
      <c r="N4" s="4"/>
      <c r="O4" s="4"/>
      <c r="P4" s="4"/>
      <c r="Q4" s="4"/>
      <c r="R4" s="4"/>
    </row>
    <row r="5" spans="1:19" ht="18.75" thickBot="1" x14ac:dyDescent="0.3">
      <c r="A5" s="298" t="s">
        <v>56</v>
      </c>
      <c r="B5" s="298"/>
      <c r="C5" s="298"/>
      <c r="D5" s="669" t="str">
        <f>Z2_MBA!C53</f>
        <v>kurs do wyboru (spośród katalogu kursów dostępnych w danym semestrze)</v>
      </c>
      <c r="E5" s="669"/>
      <c r="F5" s="669"/>
      <c r="G5" s="669"/>
      <c r="H5" s="669"/>
      <c r="I5" s="669"/>
      <c r="J5" s="669"/>
      <c r="K5" s="669"/>
      <c r="L5" s="300" t="s">
        <v>41</v>
      </c>
      <c r="M5" s="300"/>
      <c r="N5" s="77">
        <f>Z2_MBA!D53</f>
        <v>2</v>
      </c>
      <c r="O5" s="300" t="s">
        <v>42</v>
      </c>
      <c r="P5" s="300"/>
      <c r="Q5" s="301" t="str">
        <f>Z2_MBA!F51</f>
        <v>prof. A. Zelek</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(12)'!G6</f>
        <v>II</v>
      </c>
      <c r="H7" s="110" t="s">
        <v>46</v>
      </c>
      <c r="I7" s="40">
        <f>'M (12)'!I6</f>
        <v>3</v>
      </c>
      <c r="J7" s="220" t="s">
        <v>229</v>
      </c>
      <c r="K7" s="221"/>
      <c r="L7" s="407" t="s">
        <v>47</v>
      </c>
      <c r="M7" s="408"/>
      <c r="N7" s="7" t="s">
        <v>48</v>
      </c>
      <c r="O7" s="321" t="s">
        <v>49</v>
      </c>
      <c r="P7" s="321"/>
      <c r="Q7" s="322" t="s">
        <v>50</v>
      </c>
      <c r="R7" s="322"/>
      <c r="S7" s="78">
        <f>Z2_MBA!G53</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c r="C14" s="658"/>
      <c r="D14" s="658"/>
      <c r="E14" s="658"/>
      <c r="F14" s="658"/>
      <c r="G14" s="658"/>
      <c r="H14" s="658"/>
      <c r="I14" s="658"/>
      <c r="J14" s="658"/>
      <c r="K14" s="658"/>
      <c r="L14" s="658"/>
      <c r="M14" s="659"/>
      <c r="N14" s="660"/>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c r="C34" s="658"/>
      <c r="D34" s="658"/>
      <c r="E34" s="658"/>
      <c r="F34" s="658"/>
      <c r="G34" s="658"/>
      <c r="H34" s="658"/>
      <c r="I34" s="658"/>
      <c r="J34" s="658"/>
      <c r="K34" s="658"/>
      <c r="L34" s="658"/>
      <c r="M34" s="659"/>
      <c r="N34" s="660"/>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c r="C54" s="658"/>
      <c r="D54" s="658"/>
      <c r="E54" s="658"/>
      <c r="F54" s="658"/>
      <c r="G54" s="658"/>
      <c r="H54" s="658"/>
      <c r="I54" s="658"/>
      <c r="J54" s="658"/>
      <c r="K54" s="658"/>
      <c r="L54" s="658"/>
      <c r="M54" s="659"/>
      <c r="N54" s="660"/>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Z2_MBA!G53</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0</v>
      </c>
      <c r="H72" s="423"/>
      <c r="I72" s="424"/>
      <c r="J72" s="390"/>
      <c r="K72" s="432"/>
      <c r="L72" s="416"/>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Z2_MBA!H53</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Z2_MBA!E53</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c r="C90" s="356"/>
      <c r="D90" s="356"/>
      <c r="E90" s="357"/>
      <c r="F90" s="358"/>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47.9" customHeight="1" x14ac:dyDescent="0.25">
      <c r="A98" s="395"/>
      <c r="B98" s="364"/>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76.900000000000006" customHeight="1" x14ac:dyDescent="0.25">
      <c r="A100" s="395"/>
      <c r="B100" s="364"/>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85.15" customHeight="1" x14ac:dyDescent="0.25">
      <c r="A102" s="395"/>
      <c r="B102" s="364"/>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Uu4VXzEKYakqyN4T3NWdiYfnkTlDrGkOUwTyqmm1U5OlmuU2ZjRPS5wdTYn8HyFFbENFKudtgapsX0KdgRoHIQ==" saltValue="Hwr+f+r9s29c3srWol6uL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850BEFA0-A0A8-45A9-AD08-38CB1BBF2181}">
      <formula1>ZAL</formula1>
    </dataValidation>
    <dataValidation type="list" allowBlank="1" showInputMessage="1" showErrorMessage="1" sqref="L7" xr:uid="{36EC6107-9B84-4336-8471-EC2AA5BCDD07}">
      <formula1>STATUS</formula1>
    </dataValidation>
    <dataValidation type="list" allowBlank="1" showInputMessage="1" showErrorMessage="1" sqref="L72:L79" xr:uid="{31B6298C-73E4-4110-AEF1-180692C332D4}">
      <formula1>METODY</formula1>
    </dataValidation>
    <dataValidation type="list" allowBlank="1" showInputMessage="1" showErrorMessage="1" sqref="L81:L85" xr:uid="{74D6913D-AEE3-4A0E-B074-BF7A4B4006CE}">
      <formula1>PRAC_STUD</formula1>
    </dataValidation>
    <dataValidation type="list" allowBlank="1" showInputMessage="1" showErrorMessage="1" sqref="N14:S33" xr:uid="{52F1A350-99B5-4E84-9846-E60DE8E54EEF}">
      <formula1>KEW_Z2</formula1>
    </dataValidation>
    <dataValidation type="list" allowBlank="1" showInputMessage="1" showErrorMessage="1" sqref="N34:S53" xr:uid="{6E6CEDD3-E674-4E8C-ABDF-039E01C1D5F8}">
      <formula1>KEU_Z2</formula1>
    </dataValidation>
    <dataValidation type="list" allowBlank="1" showInputMessage="1" showErrorMessage="1" sqref="N54:S68" xr:uid="{0E860A14-0446-4021-BC47-E2C0F74F6D0D}">
      <formula1>KEK_Z2</formula1>
    </dataValidation>
  </dataValidations>
  <hyperlinks>
    <hyperlink ref="O13" r:id="rId1" xr:uid="{D3EBA8DF-876A-422D-A23E-94D044D79BBB}"/>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F4530-DA5B-40ED-961A-701F536BDBDB}">
  <sheetPr codeName="Arkusz49">
    <tabColor theme="7" tint="0.39997558519241921"/>
    <pageSetUpPr fitToPage="1"/>
  </sheetPr>
  <dimension ref="A1:S8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Z2_MBA!B54</f>
        <v>Moduł Z2/13</v>
      </c>
      <c r="D3" s="209"/>
      <c r="E3" s="209"/>
      <c r="F3" s="210"/>
      <c r="G3" s="3"/>
      <c r="H3" s="3"/>
      <c r="I3" s="3"/>
      <c r="J3" s="3"/>
      <c r="K3" s="3"/>
      <c r="L3" s="4"/>
      <c r="M3" s="4"/>
      <c r="N3" s="4"/>
      <c r="O3" s="4"/>
      <c r="P3" s="4"/>
      <c r="Q3" s="4"/>
    </row>
    <row r="4" spans="1:19" s="150" customFormat="1" ht="39.75" customHeight="1" thickBot="1" x14ac:dyDescent="0.3">
      <c r="A4" s="207" t="s">
        <v>40</v>
      </c>
      <c r="B4" s="207"/>
      <c r="C4" s="197" t="str">
        <f>Z2_MBA!C54</f>
        <v>MBA - warsztat - kompetencje liderskie (1)</v>
      </c>
      <c r="D4" s="198"/>
      <c r="E4" s="198"/>
      <c r="F4" s="198"/>
      <c r="G4" s="198"/>
      <c r="H4" s="198"/>
      <c r="I4" s="198"/>
      <c r="J4" s="199"/>
      <c r="K4" s="202" t="s">
        <v>41</v>
      </c>
      <c r="L4" s="202"/>
      <c r="M4" s="111">
        <f>Z2_MBA!D54</f>
        <v>6</v>
      </c>
      <c r="N4" s="200" t="s">
        <v>42</v>
      </c>
      <c r="O4" s="201"/>
      <c r="P4" s="194" t="str">
        <f>Z2_MBA!F54</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3</v>
      </c>
      <c r="J6" s="7" t="s">
        <v>230</v>
      </c>
      <c r="K6" s="218" t="s">
        <v>47</v>
      </c>
      <c r="L6" s="218"/>
      <c r="M6" s="219" t="s">
        <v>48</v>
      </c>
      <c r="N6" s="219"/>
      <c r="O6" s="111" t="s">
        <v>49</v>
      </c>
      <c r="P6" s="220" t="s">
        <v>50</v>
      </c>
      <c r="Q6" s="221"/>
      <c r="R6" s="111">
        <f>Z2_MBA!G54</f>
        <v>36</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398</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808</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809</v>
      </c>
      <c r="B22" s="655"/>
      <c r="C22" s="655"/>
      <c r="D22" s="655"/>
      <c r="E22" s="655"/>
      <c r="F22" s="655" t="s">
        <v>810</v>
      </c>
      <c r="G22" s="655"/>
      <c r="H22" s="655"/>
      <c r="I22" s="655"/>
      <c r="J22" s="655"/>
      <c r="K22" s="655"/>
      <c r="L22" s="655" t="s">
        <v>811</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Z2_MBA!B54</f>
        <v>Moduł Z2/13</v>
      </c>
      <c r="C26" s="249"/>
      <c r="D26" s="33" t="str">
        <f>Z2_MBA!B55</f>
        <v>Kurs 13.1.</v>
      </c>
      <c r="E26" s="71" t="str">
        <f>Z2_MBA!B54</f>
        <v>Moduł Z2/13</v>
      </c>
      <c r="F26" s="269" t="str">
        <f>Z2_MBA!B56</f>
        <v>Kurs 13.2.</v>
      </c>
      <c r="G26" s="270"/>
      <c r="H26" s="277" t="str">
        <f>Z2_MBA!B54</f>
        <v>Moduł Z2/13</v>
      </c>
      <c r="I26" s="278"/>
      <c r="J26" s="34" t="str">
        <f>Z2_MBA!B57</f>
        <v>Kurs 13.3.</v>
      </c>
      <c r="K26" s="285"/>
      <c r="L26" s="286"/>
      <c r="M26" s="285"/>
      <c r="N26" s="286"/>
      <c r="O26" s="287"/>
      <c r="P26" s="288"/>
      <c r="Q26" s="287"/>
      <c r="R26" s="289"/>
    </row>
    <row r="27" spans="1:19" s="72" customFormat="1" ht="59.25" customHeight="1" x14ac:dyDescent="0.25">
      <c r="A27" s="99" t="s">
        <v>56</v>
      </c>
      <c r="B27" s="530" t="str">
        <f>Z2_MBA!C55</f>
        <v>Business Case Studies</v>
      </c>
      <c r="C27" s="531"/>
      <c r="D27" s="532"/>
      <c r="E27" s="533" t="str">
        <f>Z2_MBA!C56</f>
        <v>Coaching i mentoring w praktyce menedżerskiej</v>
      </c>
      <c r="F27" s="534"/>
      <c r="G27" s="535"/>
      <c r="H27" s="536" t="str">
        <f>Z2_MBA!C57</f>
        <v>Mediacje i facylitacje w biznesie</v>
      </c>
      <c r="I27" s="537"/>
      <c r="J27" s="538"/>
      <c r="K27" s="539"/>
      <c r="L27" s="540"/>
      <c r="M27" s="540"/>
      <c r="N27" s="541"/>
      <c r="O27" s="542"/>
      <c r="P27" s="543"/>
      <c r="Q27" s="543"/>
      <c r="R27" s="544"/>
    </row>
    <row r="28" spans="1:19" s="72" customFormat="1" ht="30" customHeight="1" thickBot="1" x14ac:dyDescent="0.3">
      <c r="A28" s="39" t="s">
        <v>57</v>
      </c>
      <c r="B28" s="250">
        <f>Z2_MBA!D55</f>
        <v>2</v>
      </c>
      <c r="C28" s="251"/>
      <c r="D28" s="252"/>
      <c r="E28" s="274">
        <f>Z2_MBA!D56</f>
        <v>2</v>
      </c>
      <c r="F28" s="275"/>
      <c r="G28" s="276"/>
      <c r="H28" s="282">
        <f>Z2_MBA!D57</f>
        <v>2</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s="72" customFormat="1" x14ac:dyDescent="0.25"/>
    <row r="71" spans="1:18" s="72" customFormat="1" x14ac:dyDescent="0.25"/>
    <row r="72" spans="1:18" s="72" customFormat="1" x14ac:dyDescent="0.25"/>
    <row r="73" spans="1:18" s="72" customFormat="1" x14ac:dyDescent="0.25"/>
    <row r="74" spans="1:18" s="72" customFormat="1" x14ac:dyDescent="0.25"/>
    <row r="75" spans="1:18" s="72" customFormat="1" x14ac:dyDescent="0.25"/>
    <row r="76" spans="1:18" s="72" customFormat="1" x14ac:dyDescent="0.25"/>
    <row r="77" spans="1:18" s="72" customFormat="1" x14ac:dyDescent="0.25"/>
    <row r="78" spans="1:18" s="72" customFormat="1" x14ac:dyDescent="0.25"/>
    <row r="79" spans="1:18" s="72" customFormat="1" x14ac:dyDescent="0.25"/>
    <row r="80" spans="1:18" x14ac:dyDescent="0.25">
      <c r="A80" s="72"/>
      <c r="B80" s="72"/>
      <c r="C80" s="72"/>
      <c r="D80" s="72"/>
      <c r="E80" s="72"/>
      <c r="F80" s="72"/>
      <c r="G80" s="72"/>
      <c r="H80" s="72"/>
      <c r="I80" s="72"/>
      <c r="J80" s="72"/>
      <c r="K80" s="72"/>
      <c r="L80" s="72"/>
      <c r="M80" s="72"/>
      <c r="N80" s="72"/>
      <c r="O80" s="72"/>
      <c r="P80" s="72"/>
      <c r="Q80" s="72"/>
      <c r="R80" s="72"/>
    </row>
    <row r="81" spans="1:18" x14ac:dyDescent="0.25">
      <c r="A81" s="72"/>
      <c r="B81" s="72"/>
      <c r="C81" s="72"/>
      <c r="D81" s="72"/>
      <c r="E81" s="72"/>
      <c r="F81" s="72"/>
      <c r="G81" s="72"/>
      <c r="H81" s="72"/>
      <c r="I81" s="72"/>
      <c r="J81" s="72"/>
      <c r="K81" s="72"/>
      <c r="L81" s="72"/>
      <c r="M81" s="72"/>
      <c r="N81" s="72"/>
      <c r="O81" s="72"/>
      <c r="P81" s="72"/>
      <c r="Q81" s="72"/>
      <c r="R81" s="72"/>
    </row>
    <row r="82" spans="1:18" x14ac:dyDescent="0.25">
      <c r="A82" s="72"/>
      <c r="B82" s="72"/>
      <c r="C82" s="72"/>
      <c r="D82" s="72"/>
      <c r="E82" s="72"/>
      <c r="F82" s="72"/>
      <c r="G82" s="72"/>
      <c r="H82" s="72"/>
      <c r="I82" s="72"/>
      <c r="J82" s="72"/>
      <c r="K82" s="72"/>
      <c r="L82" s="72"/>
      <c r="M82" s="72"/>
      <c r="N82" s="72"/>
      <c r="O82" s="72"/>
      <c r="P82" s="72"/>
      <c r="Q82" s="72"/>
      <c r="R82" s="72"/>
    </row>
    <row r="83" spans="1:18" x14ac:dyDescent="0.25">
      <c r="A83" s="72"/>
      <c r="B83" s="72"/>
      <c r="C83" s="72"/>
      <c r="D83" s="72"/>
      <c r="E83" s="72"/>
      <c r="F83" s="72"/>
      <c r="G83" s="72"/>
      <c r="H83" s="72"/>
      <c r="I83" s="72"/>
      <c r="J83" s="72"/>
      <c r="K83" s="72"/>
      <c r="L83" s="72"/>
      <c r="M83" s="72"/>
      <c r="N83" s="72"/>
      <c r="O83" s="72"/>
      <c r="P83" s="72"/>
      <c r="Q83" s="72"/>
      <c r="R83" s="72"/>
    </row>
  </sheetData>
  <sheetProtection algorithmName="SHA-512" hashValue="nGIlgnUWSVw8YJmsT6Q/qFKSinIQ7cICwPM5jiKRCte5yuKN7lb8leRe7KLPjuRfXjJWxA+YLUaoPSgTc5U6fg==" saltValue="+51SS/uYZrkif/8M9X8Odw=="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2B17211A-2F52-4FEE-9109-B7661A329D18}">
      <formula1>STATUS</formula1>
    </dataValidation>
    <dataValidation type="textLength" allowBlank="1" showInputMessage="1" showErrorMessage="1" errorTitle="ilość znaków" error="treść powinna mieć pomiędzy 20 a 1100 znaków" sqref="A11:R11" xr:uid="{F71728E7-DDB9-413B-9195-F2FF5FC4AAF8}">
      <formula1>20</formula1>
      <formula2>1200</formula2>
    </dataValidation>
  </dataValidations>
  <hyperlinks>
    <hyperlink ref="F29" r:id="rId1" xr:uid="{5D6A81D7-C76C-4F28-B1D6-CE6E56F8B44F}"/>
    <hyperlink ref="C29" r:id="rId2" xr:uid="{FC5D1850-8D9B-4EA0-BC8A-F6173DDE6007}"/>
    <hyperlink ref="I29" r:id="rId3" xr:uid="{670208CF-0D4D-438B-8021-420D99B367CF}"/>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DE8B4-E5D2-4BF5-8B49-5DCD3392E6FC}">
  <sheetPr codeName="Arkusz5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Z2_MBA!B54</f>
        <v>Moduł Z2/13</v>
      </c>
      <c r="B3" s="399"/>
      <c r="C3" s="399"/>
      <c r="D3" s="403" t="str">
        <f>Z2_MBA!C54</f>
        <v>MBA - warsztat - kompetencje liderskie (1)</v>
      </c>
      <c r="E3" s="404"/>
      <c r="F3" s="404"/>
      <c r="G3" s="404"/>
      <c r="H3" s="404"/>
      <c r="I3" s="405"/>
      <c r="J3" s="3"/>
      <c r="K3" s="3"/>
      <c r="L3" s="4"/>
      <c r="M3" s="4"/>
      <c r="N3" s="4"/>
      <c r="O3" s="4"/>
      <c r="P3" s="4"/>
      <c r="Q3" s="4"/>
      <c r="R3" s="4"/>
    </row>
    <row r="4" spans="1:19" ht="18.75" thickBot="1" x14ac:dyDescent="0.3">
      <c r="A4" s="297" t="s">
        <v>55</v>
      </c>
      <c r="B4" s="297"/>
      <c r="C4" s="297"/>
      <c r="D4" s="400" t="str">
        <f>Z2_MBA!B55</f>
        <v>Kurs 13.1.</v>
      </c>
      <c r="E4" s="401"/>
      <c r="F4" s="401"/>
      <c r="G4" s="401"/>
      <c r="H4" s="401"/>
      <c r="I4" s="402"/>
      <c r="J4" s="3"/>
      <c r="K4" s="3"/>
      <c r="L4" s="4"/>
      <c r="M4" s="4"/>
      <c r="N4" s="4"/>
      <c r="O4" s="4"/>
      <c r="P4" s="4"/>
      <c r="Q4" s="4"/>
      <c r="R4" s="4"/>
    </row>
    <row r="5" spans="1:19" ht="23.25" thickBot="1" x14ac:dyDescent="0.3">
      <c r="A5" s="298" t="s">
        <v>56</v>
      </c>
      <c r="B5" s="298"/>
      <c r="C5" s="298"/>
      <c r="D5" s="299" t="str">
        <f>Z2_MBA!C55</f>
        <v>Business Case Studies</v>
      </c>
      <c r="E5" s="299"/>
      <c r="F5" s="299"/>
      <c r="G5" s="299"/>
      <c r="H5" s="299"/>
      <c r="I5" s="299"/>
      <c r="J5" s="299"/>
      <c r="K5" s="299"/>
      <c r="L5" s="300" t="s">
        <v>41</v>
      </c>
      <c r="M5" s="300"/>
      <c r="N5" s="77">
        <f>Z2_MBA!D55</f>
        <v>2</v>
      </c>
      <c r="O5" s="300" t="s">
        <v>42</v>
      </c>
      <c r="P5" s="300"/>
      <c r="Q5" s="321" t="str">
        <f>Z2_MBA!F54</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(13)'!G6</f>
        <v>II</v>
      </c>
      <c r="H7" s="110" t="s">
        <v>46</v>
      </c>
      <c r="I7" s="40">
        <f>'M (13)'!I6</f>
        <v>3</v>
      </c>
      <c r="J7" s="220" t="s">
        <v>229</v>
      </c>
      <c r="K7" s="221"/>
      <c r="L7" s="407" t="s">
        <v>47</v>
      </c>
      <c r="M7" s="408"/>
      <c r="N7" s="7" t="s">
        <v>48</v>
      </c>
      <c r="O7" s="321" t="s">
        <v>49</v>
      </c>
      <c r="P7" s="321"/>
      <c r="Q7" s="322" t="s">
        <v>50</v>
      </c>
      <c r="R7" s="322"/>
      <c r="S7" s="78">
        <f>Z2_MBA!G55</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812</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148</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153</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157</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t="s">
        <v>161</v>
      </c>
      <c r="O18" s="521"/>
      <c r="P18" s="521"/>
      <c r="Q18" s="521"/>
      <c r="R18" s="521"/>
      <c r="S18" s="522"/>
    </row>
    <row r="19" spans="1:19" ht="15" customHeight="1" x14ac:dyDescent="0.25">
      <c r="A19" s="303"/>
      <c r="B19" s="466" t="s">
        <v>813</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150</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157</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t="s">
        <v>161</v>
      </c>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814</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167</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t="s">
        <v>171</v>
      </c>
      <c r="O38" s="521"/>
      <c r="P38" s="521"/>
      <c r="Q38" s="521"/>
      <c r="R38" s="521"/>
      <c r="S38" s="522"/>
    </row>
    <row r="39" spans="1:19" ht="15" customHeight="1" x14ac:dyDescent="0.25">
      <c r="A39" s="309"/>
      <c r="B39" s="466" t="s">
        <v>815</v>
      </c>
      <c r="C39" s="467"/>
      <c r="D39" s="467"/>
      <c r="E39" s="467"/>
      <c r="F39" s="467"/>
      <c r="G39" s="467"/>
      <c r="H39" s="467"/>
      <c r="I39" s="467"/>
      <c r="J39" s="467"/>
      <c r="K39" s="467"/>
      <c r="L39" s="467"/>
      <c r="M39" s="468"/>
      <c r="N39" s="475" t="s">
        <v>166</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177</v>
      </c>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t="s">
        <v>178</v>
      </c>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816</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184</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t="s">
        <v>186</v>
      </c>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817</v>
      </c>
      <c r="C59" s="467"/>
      <c r="D59" s="467"/>
      <c r="E59" s="467"/>
      <c r="F59" s="467"/>
      <c r="G59" s="467"/>
      <c r="H59" s="467"/>
      <c r="I59" s="467"/>
      <c r="J59" s="467"/>
      <c r="K59" s="467"/>
      <c r="L59" s="467"/>
      <c r="M59" s="468"/>
      <c r="N59" s="475" t="s">
        <v>185</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186</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187</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t="s">
        <v>190</v>
      </c>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Z2_MBA!G55</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122</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123</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126</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124</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8</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v>4</v>
      </c>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108</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Z2_MBA!H55</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Z2_MBA!E55</f>
        <v>zal. bez oceny</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112</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94.5" customHeight="1" x14ac:dyDescent="0.25">
      <c r="A98" s="395"/>
      <c r="B98" s="364" t="s">
        <v>818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0" customHeight="1" x14ac:dyDescent="0.25">
      <c r="A100" s="395"/>
      <c r="B100" s="364" t="s">
        <v>388</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t="s">
        <v>388</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Jj3FR2obbE4VmF1AoO71e35yN9g3ScXe2v/ysdJA5Z8jcV9Pp3u5R8DxL8V05Y3JPNFWwTcRV5hAkz7qUCZFjg==" saltValue="H2675mnaEiSd4Rr30P7Qx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5C2BD3E0-98E7-41C9-BC92-8C6279905406}">
      <formula1>PRAC_STUD</formula1>
    </dataValidation>
    <dataValidation type="list" allowBlank="1" showInputMessage="1" showErrorMessage="1" sqref="L72:L79" xr:uid="{E3D4498A-69DD-4A28-A2F6-0C940C1D7477}">
      <formula1>METODY</formula1>
    </dataValidation>
    <dataValidation type="list" allowBlank="1" showInputMessage="1" showErrorMessage="1" sqref="L7" xr:uid="{8B5426C0-10D8-499E-BAF7-E5998778FA45}">
      <formula1>STATUS</formula1>
    </dataValidation>
    <dataValidation type="list" allowBlank="1" showInputMessage="1" showErrorMessage="1" sqref="B90:E94" xr:uid="{25C49A9D-8846-4378-9672-15D4255E30A3}">
      <formula1>ZAL</formula1>
    </dataValidation>
    <dataValidation type="list" allowBlank="1" showInputMessage="1" showErrorMessage="1" sqref="N14:S33" xr:uid="{1BFD85E1-E232-430D-A361-10E0DEA38AEE}">
      <formula1>KEW_Z2</formula1>
    </dataValidation>
    <dataValidation type="list" allowBlank="1" showInputMessage="1" showErrorMessage="1" sqref="N34:S53" xr:uid="{68E0472D-8C0E-484C-BA5C-A4292CCDD92F}">
      <formula1>KEU_Z2</formula1>
    </dataValidation>
    <dataValidation type="list" allowBlank="1" showInputMessage="1" showErrorMessage="1" sqref="N54:S68" xr:uid="{694BA5C9-3052-4FE1-93FC-96BE356BC069}">
      <formula1>KEK_Z2</formula1>
    </dataValidation>
  </dataValidations>
  <hyperlinks>
    <hyperlink ref="O13" r:id="rId1" xr:uid="{60693F3F-D9AE-4247-9AB8-B4FD2CA4C18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1EEE5-62D6-4197-911B-84FB650374B3}">
  <sheetPr codeName="Arkusz1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Z2_MBA!B54</f>
        <v>Moduł Z2/13</v>
      </c>
      <c r="B3" s="399"/>
      <c r="C3" s="399"/>
      <c r="D3" s="403" t="str">
        <f>Z2_MBA!C54</f>
        <v>MBA - warsztat - kompetencje liderskie (1)</v>
      </c>
      <c r="E3" s="404"/>
      <c r="F3" s="404"/>
      <c r="G3" s="404"/>
      <c r="H3" s="404"/>
      <c r="I3" s="405"/>
      <c r="J3" s="3"/>
      <c r="K3" s="3"/>
      <c r="L3" s="4"/>
      <c r="M3" s="4"/>
      <c r="N3" s="4"/>
      <c r="O3" s="4"/>
      <c r="P3" s="4"/>
      <c r="Q3" s="4"/>
      <c r="R3" s="4"/>
    </row>
    <row r="4" spans="1:19" ht="18.75" thickBot="1" x14ac:dyDescent="0.3">
      <c r="A4" s="297" t="s">
        <v>55</v>
      </c>
      <c r="B4" s="297"/>
      <c r="C4" s="297"/>
      <c r="D4" s="400" t="str">
        <f>Z2_MBA!B56</f>
        <v>Kurs 13.2.</v>
      </c>
      <c r="E4" s="401"/>
      <c r="F4" s="401"/>
      <c r="G4" s="401"/>
      <c r="H4" s="401"/>
      <c r="I4" s="402"/>
      <c r="J4" s="3"/>
      <c r="K4" s="3"/>
      <c r="L4" s="4"/>
      <c r="M4" s="4"/>
      <c r="N4" s="4"/>
      <c r="O4" s="4"/>
      <c r="P4" s="4"/>
      <c r="Q4" s="4"/>
      <c r="R4" s="4"/>
    </row>
    <row r="5" spans="1:19" ht="23.25" thickBot="1" x14ac:dyDescent="0.3">
      <c r="A5" s="298" t="s">
        <v>56</v>
      </c>
      <c r="B5" s="298"/>
      <c r="C5" s="298"/>
      <c r="D5" s="299" t="str">
        <f>Z2_MBA!C56</f>
        <v>Coaching i mentoring w praktyce menedżerskiej</v>
      </c>
      <c r="E5" s="299"/>
      <c r="F5" s="299"/>
      <c r="G5" s="299"/>
      <c r="H5" s="299"/>
      <c r="I5" s="299"/>
      <c r="J5" s="299"/>
      <c r="K5" s="299"/>
      <c r="L5" s="300" t="s">
        <v>41</v>
      </c>
      <c r="M5" s="300"/>
      <c r="N5" s="77">
        <f>Z2_MBA!D56</f>
        <v>2</v>
      </c>
      <c r="O5" s="300" t="s">
        <v>42</v>
      </c>
      <c r="P5" s="300"/>
      <c r="Q5" s="321" t="str">
        <f>Z2_MBA!F54</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(13)'!G6</f>
        <v>II</v>
      </c>
      <c r="H7" s="110" t="s">
        <v>46</v>
      </c>
      <c r="I7" s="40">
        <f>'M (13)'!I6</f>
        <v>3</v>
      </c>
      <c r="J7" s="220" t="s">
        <v>229</v>
      </c>
      <c r="K7" s="221"/>
      <c r="L7" s="407" t="s">
        <v>47</v>
      </c>
      <c r="M7" s="408"/>
      <c r="N7" s="7" t="s">
        <v>48</v>
      </c>
      <c r="O7" s="321" t="s">
        <v>49</v>
      </c>
      <c r="P7" s="321"/>
      <c r="Q7" s="322" t="s">
        <v>50</v>
      </c>
      <c r="R7" s="322"/>
      <c r="S7" s="78">
        <f>Z2_MBA!G56</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561</v>
      </c>
      <c r="C14" s="658"/>
      <c r="D14" s="658"/>
      <c r="E14" s="658"/>
      <c r="F14" s="658"/>
      <c r="G14" s="658"/>
      <c r="H14" s="658"/>
      <c r="I14" s="658"/>
      <c r="J14" s="658"/>
      <c r="K14" s="658"/>
      <c r="L14" s="658"/>
      <c r="M14" s="659"/>
      <c r="N14" s="660" t="s">
        <v>155</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157</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thickBot="1" x14ac:dyDescent="0.3">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657" t="s">
        <v>560</v>
      </c>
      <c r="C19" s="658"/>
      <c r="D19" s="658"/>
      <c r="E19" s="658"/>
      <c r="F19" s="658"/>
      <c r="G19" s="658"/>
      <c r="H19" s="658"/>
      <c r="I19" s="658"/>
      <c r="J19" s="658"/>
      <c r="K19" s="658"/>
      <c r="L19" s="658"/>
      <c r="M19" s="659"/>
      <c r="N19" s="475" t="s">
        <v>155</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161</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819</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176</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179</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820</v>
      </c>
      <c r="C39" s="467"/>
      <c r="D39" s="467"/>
      <c r="E39" s="467"/>
      <c r="F39" s="467"/>
      <c r="G39" s="467"/>
      <c r="H39" s="467"/>
      <c r="I39" s="467"/>
      <c r="J39" s="467"/>
      <c r="K39" s="467"/>
      <c r="L39" s="467"/>
      <c r="M39" s="468"/>
      <c r="N39" s="475" t="s">
        <v>175</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176</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9" t="s">
        <v>821</v>
      </c>
      <c r="C44" s="470"/>
      <c r="D44" s="470"/>
      <c r="E44" s="470"/>
      <c r="F44" s="470"/>
      <c r="G44" s="470"/>
      <c r="H44" s="470"/>
      <c r="I44" s="470"/>
      <c r="J44" s="470"/>
      <c r="K44" s="470"/>
      <c r="L44" s="470"/>
      <c r="M44" s="471"/>
      <c r="N44" s="475" t="s">
        <v>175</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176</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822</v>
      </c>
      <c r="C54" s="658"/>
      <c r="D54" s="658"/>
      <c r="E54" s="658"/>
      <c r="F54" s="658"/>
      <c r="G54" s="658"/>
      <c r="H54" s="658"/>
      <c r="I54" s="658"/>
      <c r="J54" s="658"/>
      <c r="K54" s="658"/>
      <c r="L54" s="658"/>
      <c r="M54" s="659"/>
      <c r="N54" s="660" t="s">
        <v>186</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188</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190</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Z2_MBA!G56</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v>2</v>
      </c>
      <c r="H74" s="420"/>
      <c r="I74" s="421"/>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106</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117</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10</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99</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Z2_MBA!H56</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Z2_MBA!E56</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13" customHeight="1" x14ac:dyDescent="0.25">
      <c r="A98" s="395"/>
      <c r="B98" s="364" t="s">
        <v>823</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0" customHeight="1" x14ac:dyDescent="0.25">
      <c r="A100" s="395"/>
      <c r="B100" s="364" t="s">
        <v>824</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9.950000000000003" customHeight="1" x14ac:dyDescent="0.25">
      <c r="A102" s="395"/>
      <c r="B102" s="364" t="s">
        <v>825</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29arlLB7V/ZfK5CTA4Fi25EOmjFldlTjVzcUT4MjE6hgGIvjq85kSM5WNUeaeVnOVG3vIsviNRovSEOrt7CoRw==" saltValue="9EwG8JuCzA5BlwPW/mbXlQ==" spinCount="100000" sheet="1" objects="1" scenarios="1"/>
  <mergeCells count="179">
    <mergeCell ref="B54:M58"/>
    <mergeCell ref="Q7:R7"/>
    <mergeCell ref="N28:S28"/>
    <mergeCell ref="B14:M18"/>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N48:S48"/>
    <mergeCell ref="A14:A33"/>
    <mergeCell ref="B19:M23"/>
    <mergeCell ref="N14:S14"/>
    <mergeCell ref="N15:S15"/>
    <mergeCell ref="N16:S16"/>
    <mergeCell ref="N17:S17"/>
    <mergeCell ref="N18:S18"/>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65:S65"/>
    <mergeCell ref="N66:S66"/>
    <mergeCell ref="N67:S67"/>
    <mergeCell ref="N68:S68"/>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N44:S44"/>
    <mergeCell ref="N45:S45"/>
    <mergeCell ref="N46:S46"/>
    <mergeCell ref="N47:S47"/>
    <mergeCell ref="A34:A53"/>
    <mergeCell ref="B34:M38"/>
    <mergeCell ref="N34:S34"/>
    <mergeCell ref="N35:S35"/>
    <mergeCell ref="G72:I72"/>
    <mergeCell ref="L72:S72"/>
    <mergeCell ref="B73:F73"/>
    <mergeCell ref="G73:I73"/>
    <mergeCell ref="L73:S73"/>
    <mergeCell ref="A54:A68"/>
    <mergeCell ref="B44:M48"/>
    <mergeCell ref="N54:S54"/>
    <mergeCell ref="N55:S55"/>
    <mergeCell ref="N56:S56"/>
    <mergeCell ref="N57:S57"/>
    <mergeCell ref="N58:S58"/>
    <mergeCell ref="B59:M63"/>
    <mergeCell ref="N59:S59"/>
    <mergeCell ref="N60:S60"/>
    <mergeCell ref="N61:S61"/>
    <mergeCell ref="N62:S62"/>
    <mergeCell ref="N63:S63"/>
    <mergeCell ref="B64:M68"/>
    <mergeCell ref="N64:S64"/>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DE8BB5AB-2E54-4C56-A18C-FECA9C936857}">
      <formula1>KEK_Z2</formula1>
    </dataValidation>
    <dataValidation type="list" allowBlank="1" showInputMessage="1" showErrorMessage="1" sqref="N34:S53" xr:uid="{BF5D81FE-D357-4361-8E8F-C6E2E5A12492}">
      <formula1>KEU_Z2</formula1>
    </dataValidation>
    <dataValidation type="list" allowBlank="1" showInputMessage="1" showErrorMessage="1" sqref="N14:S33" xr:uid="{FDA6E9EA-2589-492E-B096-4F154738FF14}">
      <formula1>KEW_Z2</formula1>
    </dataValidation>
    <dataValidation type="list" allowBlank="1" showInputMessage="1" showErrorMessage="1" sqref="B90:E94" xr:uid="{250A3047-D362-4310-8452-6684F0AF4820}">
      <formula1>ZAL</formula1>
    </dataValidation>
    <dataValidation type="list" allowBlank="1" showInputMessage="1" showErrorMessage="1" sqref="L7" xr:uid="{5C6A79E8-37E2-4A70-91B9-3C5B2B5E0C5C}">
      <formula1>STATUS</formula1>
    </dataValidation>
    <dataValidation type="list" allowBlank="1" showInputMessage="1" showErrorMessage="1" sqref="L72:L79" xr:uid="{CB92EA9F-8EED-4752-83B7-065320580112}">
      <formula1>METODY</formula1>
    </dataValidation>
    <dataValidation type="list" allowBlank="1" showInputMessage="1" showErrorMessage="1" sqref="L81:L85" xr:uid="{91F3005C-4122-4B5D-9CE2-5B9384087EA3}">
      <formula1>PRAC_STUD</formula1>
    </dataValidation>
  </dataValidations>
  <hyperlinks>
    <hyperlink ref="O13" r:id="rId1" xr:uid="{BA1B4EF7-028A-4CF0-8E9C-EB76C3DB56E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156E8-EE4C-4448-9C15-1FD571B96C9F}">
  <sheetPr codeName="Arkusz1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Z2_MBA!B54</f>
        <v>Moduł Z2/13</v>
      </c>
      <c r="B3" s="399"/>
      <c r="C3" s="399"/>
      <c r="D3" s="403" t="str">
        <f>Z2_MBA!C54</f>
        <v>MBA - warsztat - kompetencje liderskie (1)</v>
      </c>
      <c r="E3" s="404"/>
      <c r="F3" s="404"/>
      <c r="G3" s="404"/>
      <c r="H3" s="404"/>
      <c r="I3" s="405"/>
      <c r="J3" s="3"/>
      <c r="K3" s="3"/>
      <c r="L3" s="4"/>
      <c r="M3" s="4"/>
      <c r="N3" s="4"/>
      <c r="O3" s="4"/>
      <c r="P3" s="4"/>
      <c r="Q3" s="4"/>
      <c r="R3" s="4"/>
    </row>
    <row r="4" spans="1:19" ht="18.75" thickBot="1" x14ac:dyDescent="0.3">
      <c r="A4" s="297" t="s">
        <v>55</v>
      </c>
      <c r="B4" s="297"/>
      <c r="C4" s="297"/>
      <c r="D4" s="400" t="str">
        <f>Z2_MBA!B57</f>
        <v>Kurs 13.3.</v>
      </c>
      <c r="E4" s="401"/>
      <c r="F4" s="401"/>
      <c r="G4" s="401"/>
      <c r="H4" s="401"/>
      <c r="I4" s="402"/>
      <c r="J4" s="3"/>
      <c r="K4" s="3"/>
      <c r="L4" s="4"/>
      <c r="M4" s="4"/>
      <c r="N4" s="4"/>
      <c r="O4" s="4"/>
      <c r="P4" s="4"/>
      <c r="Q4" s="4"/>
      <c r="R4" s="4"/>
    </row>
    <row r="5" spans="1:19" ht="23.25" thickBot="1" x14ac:dyDescent="0.3">
      <c r="A5" s="298" t="s">
        <v>56</v>
      </c>
      <c r="B5" s="298"/>
      <c r="C5" s="298"/>
      <c r="D5" s="299" t="str">
        <f>Z2_MBA!C57</f>
        <v>Mediacje i facylitacje w biznesie</v>
      </c>
      <c r="E5" s="299"/>
      <c r="F5" s="299"/>
      <c r="G5" s="299"/>
      <c r="H5" s="299"/>
      <c r="I5" s="299"/>
      <c r="J5" s="299"/>
      <c r="K5" s="299"/>
      <c r="L5" s="300" t="s">
        <v>41</v>
      </c>
      <c r="M5" s="300"/>
      <c r="N5" s="77">
        <f>Z2_MBA!D57</f>
        <v>2</v>
      </c>
      <c r="O5" s="300" t="s">
        <v>42</v>
      </c>
      <c r="P5" s="300"/>
      <c r="Q5" s="321" t="str">
        <f>Z2_MBA!F54</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(13)'!G6</f>
        <v>II</v>
      </c>
      <c r="H7" s="110" t="s">
        <v>46</v>
      </c>
      <c r="I7" s="40">
        <f>'M (13)'!I6</f>
        <v>3</v>
      </c>
      <c r="J7" s="220" t="s">
        <v>229</v>
      </c>
      <c r="K7" s="221"/>
      <c r="L7" s="407" t="s">
        <v>47</v>
      </c>
      <c r="M7" s="408"/>
      <c r="N7" s="7" t="s">
        <v>48</v>
      </c>
      <c r="O7" s="321" t="s">
        <v>49</v>
      </c>
      <c r="P7" s="321"/>
      <c r="Q7" s="322" t="s">
        <v>50</v>
      </c>
      <c r="R7" s="322"/>
      <c r="S7" s="78">
        <f>Z2_MBA!G57</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826</v>
      </c>
      <c r="C14" s="658"/>
      <c r="D14" s="658"/>
      <c r="E14" s="658"/>
      <c r="F14" s="658"/>
      <c r="G14" s="658"/>
      <c r="H14" s="658"/>
      <c r="I14" s="658"/>
      <c r="J14" s="658"/>
      <c r="K14" s="658"/>
      <c r="L14" s="658"/>
      <c r="M14" s="659"/>
      <c r="N14" s="660" t="s">
        <v>159</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161</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827</v>
      </c>
      <c r="C34" s="658"/>
      <c r="D34" s="658"/>
      <c r="E34" s="658"/>
      <c r="F34" s="658"/>
      <c r="G34" s="658"/>
      <c r="H34" s="658"/>
      <c r="I34" s="658"/>
      <c r="J34" s="658"/>
      <c r="K34" s="658"/>
      <c r="L34" s="658"/>
      <c r="M34" s="659"/>
      <c r="N34" s="660" t="s">
        <v>171</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172</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828</v>
      </c>
      <c r="C54" s="658"/>
      <c r="D54" s="658"/>
      <c r="E54" s="658"/>
      <c r="F54" s="658"/>
      <c r="G54" s="658"/>
      <c r="H54" s="658"/>
      <c r="I54" s="658"/>
      <c r="J54" s="658"/>
      <c r="K54" s="658"/>
      <c r="L54" s="658"/>
      <c r="M54" s="659"/>
      <c r="N54" s="660" t="s">
        <v>186</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188</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190</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Z2_MBA!G57</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97</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100</v>
      </c>
      <c r="M73" s="417"/>
      <c r="N73" s="417"/>
      <c r="O73" s="417"/>
      <c r="P73" s="417"/>
      <c r="Q73" s="417"/>
      <c r="R73" s="417"/>
      <c r="S73" s="418"/>
    </row>
    <row r="74" spans="1:19" ht="15" customHeight="1" x14ac:dyDescent="0.25">
      <c r="A74" s="303"/>
      <c r="B74" s="392" t="s">
        <v>70</v>
      </c>
      <c r="C74" s="393"/>
      <c r="D74" s="393"/>
      <c r="E74" s="393"/>
      <c r="F74" s="394"/>
      <c r="G74" s="419">
        <v>4</v>
      </c>
      <c r="H74" s="420"/>
      <c r="I74" s="421"/>
      <c r="J74" s="390"/>
      <c r="K74" s="432"/>
      <c r="L74" s="416" t="s">
        <v>117</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103</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8</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99</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116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Z2_MBA!H57</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Z2_MBA!E57</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41.5" customHeight="1" x14ac:dyDescent="0.25">
      <c r="A98" s="395"/>
      <c r="B98" s="364" t="s">
        <v>829</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9.950000000000003" customHeight="1" x14ac:dyDescent="0.25">
      <c r="A100" s="395"/>
      <c r="B100" s="364" t="s">
        <v>830</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60.75" customHeight="1" x14ac:dyDescent="0.25">
      <c r="A102" s="395"/>
      <c r="B102" s="364" t="s">
        <v>831</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l9edr3e+iB5zRERFC5GPm9LlRCawMGQ2PboEm9Z1q+hwqnVzNxrByR9GDmunnBXKet04QakppmlY0Enr/Yi0XQ==" saltValue="hYQhRjUfqzXKJzwcNs/zm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E9E258B-D986-4EAE-BEE3-7B18F3484739}">
      <formula1>PRAC_STUD</formula1>
    </dataValidation>
    <dataValidation type="list" allowBlank="1" showInputMessage="1" showErrorMessage="1" sqref="L72:L79" xr:uid="{E3058878-A5BC-489A-AD14-B87673F21D97}">
      <formula1>METODY</formula1>
    </dataValidation>
    <dataValidation type="list" allowBlank="1" showInputMessage="1" showErrorMessage="1" sqref="L7" xr:uid="{99B058B9-60E7-432C-BEFE-1284E52DDDB2}">
      <formula1>STATUS</formula1>
    </dataValidation>
    <dataValidation type="list" allowBlank="1" showInputMessage="1" showErrorMessage="1" sqref="B90:E94" xr:uid="{5849780E-AB42-4BD6-A51C-AA7A4ADB5F24}">
      <formula1>ZAL</formula1>
    </dataValidation>
    <dataValidation type="list" allowBlank="1" showInputMessage="1" showErrorMessage="1" sqref="N14:S33" xr:uid="{3C58A1C9-8974-40D6-83E3-2E7754976D37}">
      <formula1>KEW_Z2</formula1>
    </dataValidation>
    <dataValidation type="list" allowBlank="1" showInputMessage="1" showErrorMessage="1" sqref="N34:S53" xr:uid="{E3110BCE-1B5E-41D0-B096-810EC952C9ED}">
      <formula1>KEU_Z2</formula1>
    </dataValidation>
    <dataValidation type="list" allowBlank="1" showInputMessage="1" showErrorMessage="1" sqref="N54:S68" xr:uid="{587634A2-7D5E-4946-9EEB-A750876EB340}">
      <formula1>KEK_Z2</formula1>
    </dataValidation>
  </dataValidations>
  <hyperlinks>
    <hyperlink ref="O13" r:id="rId1" xr:uid="{85EA43FC-CEDD-4F8A-BA5F-B79B26AC0CB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theme="7" tint="0.39997558519241921"/>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Z2_MBA!B58</f>
        <v>Moduł Z2/14</v>
      </c>
      <c r="D3" s="209"/>
      <c r="E3" s="209"/>
      <c r="F3" s="210"/>
      <c r="G3" s="3"/>
      <c r="H3" s="3"/>
      <c r="I3" s="3"/>
      <c r="J3" s="3"/>
      <c r="K3" s="3"/>
      <c r="L3" s="4"/>
      <c r="M3" s="4"/>
      <c r="N3" s="4"/>
      <c r="O3" s="4"/>
      <c r="P3" s="4"/>
      <c r="Q3" s="4"/>
    </row>
    <row r="4" spans="1:19" s="150" customFormat="1" ht="39.75" customHeight="1" thickBot="1" x14ac:dyDescent="0.3">
      <c r="A4" s="207" t="s">
        <v>40</v>
      </c>
      <c r="B4" s="207"/>
      <c r="C4" s="197" t="str">
        <f>Z2_MBA!C58</f>
        <v>Moduł dyplomowy (3)</v>
      </c>
      <c r="D4" s="198"/>
      <c r="E4" s="198"/>
      <c r="F4" s="198"/>
      <c r="G4" s="198"/>
      <c r="H4" s="198"/>
      <c r="I4" s="198"/>
      <c r="J4" s="199"/>
      <c r="K4" s="202" t="s">
        <v>41</v>
      </c>
      <c r="L4" s="202"/>
      <c r="M4" s="111">
        <f>Z2_MBA!D58</f>
        <v>3</v>
      </c>
      <c r="N4" s="200" t="s">
        <v>42</v>
      </c>
      <c r="O4" s="201"/>
      <c r="P4" s="194" t="str">
        <f>Z2_MBA!F58</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3</v>
      </c>
      <c r="J6" s="7" t="s">
        <v>230</v>
      </c>
      <c r="K6" s="218" t="s">
        <v>47</v>
      </c>
      <c r="L6" s="218"/>
      <c r="M6" s="219" t="s">
        <v>48</v>
      </c>
      <c r="N6" s="219"/>
      <c r="O6" s="111" t="s">
        <v>49</v>
      </c>
      <c r="P6" s="220" t="s">
        <v>50</v>
      </c>
      <c r="Q6" s="221"/>
      <c r="R6" s="111">
        <f>Z2_MBA!G58</f>
        <v>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833</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754</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755</v>
      </c>
      <c r="B22" s="655"/>
      <c r="C22" s="655"/>
      <c r="D22" s="655"/>
      <c r="E22" s="655"/>
      <c r="F22" s="655" t="s">
        <v>756</v>
      </c>
      <c r="G22" s="655"/>
      <c r="H22" s="655"/>
      <c r="I22" s="655"/>
      <c r="J22" s="655"/>
      <c r="K22" s="655"/>
      <c r="L22" s="655" t="s">
        <v>757</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Z2_MBA!B58</f>
        <v>Moduł Z2/14</v>
      </c>
      <c r="C26" s="249"/>
      <c r="D26" s="33" t="str">
        <f>Z2_MBA!B59</f>
        <v>Kurs 14.1.</v>
      </c>
      <c r="E26" s="71"/>
      <c r="F26" s="269"/>
      <c r="G26" s="270"/>
      <c r="H26" s="277"/>
      <c r="I26" s="278"/>
      <c r="J26" s="34"/>
      <c r="K26" s="285"/>
      <c r="L26" s="286"/>
      <c r="M26" s="285"/>
      <c r="N26" s="286"/>
      <c r="O26" s="287"/>
      <c r="P26" s="288"/>
      <c r="Q26" s="287"/>
      <c r="R26" s="289"/>
    </row>
    <row r="27" spans="1:19" s="72" customFormat="1" ht="59.25" customHeight="1" x14ac:dyDescent="0.25">
      <c r="A27" s="99" t="s">
        <v>56</v>
      </c>
      <c r="B27" s="530" t="str">
        <f>Z2_MBA!C59</f>
        <v>Seminarium dyplomowe</v>
      </c>
      <c r="C27" s="531"/>
      <c r="D27" s="532"/>
      <c r="E27" s="533"/>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Z2_MBA!D59</f>
        <v>3</v>
      </c>
      <c r="C28" s="251"/>
      <c r="D28" s="252"/>
      <c r="E28" s="274"/>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32"/>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x14ac:dyDescent="0.25">
      <c r="A70" s="72"/>
      <c r="B70" s="72"/>
      <c r="C70" s="72"/>
      <c r="D70" s="72"/>
      <c r="E70" s="72"/>
      <c r="F70" s="72"/>
      <c r="G70" s="72"/>
      <c r="H70" s="72"/>
      <c r="I70" s="72"/>
      <c r="J70" s="72"/>
      <c r="K70" s="72"/>
      <c r="L70" s="72"/>
      <c r="M70" s="72"/>
      <c r="N70" s="72"/>
      <c r="O70" s="72"/>
      <c r="P70" s="72"/>
      <c r="Q70" s="72"/>
      <c r="R70" s="72"/>
    </row>
    <row r="71" spans="1:18" x14ac:dyDescent="0.25">
      <c r="A71" s="72"/>
      <c r="B71" s="72"/>
      <c r="C71" s="72"/>
      <c r="D71" s="72"/>
      <c r="E71" s="72"/>
      <c r="F71" s="72"/>
      <c r="G71" s="72"/>
      <c r="H71" s="72"/>
      <c r="I71" s="72"/>
      <c r="J71" s="72"/>
      <c r="K71" s="72"/>
      <c r="L71" s="72"/>
      <c r="M71" s="72"/>
      <c r="N71" s="72"/>
      <c r="O71" s="72"/>
      <c r="P71" s="72"/>
      <c r="Q71" s="72"/>
      <c r="R71" s="72"/>
    </row>
    <row r="72" spans="1:18" x14ac:dyDescent="0.25">
      <c r="A72" s="72"/>
      <c r="B72" s="72"/>
      <c r="C72" s="72"/>
      <c r="D72" s="72"/>
      <c r="E72" s="72"/>
      <c r="F72" s="72"/>
      <c r="G72" s="72"/>
      <c r="H72" s="72"/>
      <c r="I72" s="72"/>
      <c r="J72" s="72"/>
      <c r="K72" s="72"/>
      <c r="L72" s="72"/>
      <c r="M72" s="72"/>
      <c r="N72" s="72"/>
      <c r="O72" s="72"/>
      <c r="P72" s="72"/>
      <c r="Q72" s="72"/>
      <c r="R72" s="72"/>
    </row>
    <row r="73" spans="1:18" x14ac:dyDescent="0.25">
      <c r="A73" s="72"/>
      <c r="B73" s="72"/>
      <c r="C73" s="72"/>
      <c r="D73" s="72"/>
      <c r="E73" s="72"/>
      <c r="F73" s="72"/>
      <c r="G73" s="72"/>
      <c r="H73" s="72"/>
      <c r="I73" s="72"/>
      <c r="J73" s="72"/>
      <c r="K73" s="72"/>
      <c r="L73" s="72"/>
      <c r="M73" s="72"/>
      <c r="N73" s="72"/>
      <c r="O73" s="72"/>
      <c r="P73" s="72"/>
      <c r="Q73" s="72"/>
      <c r="R73" s="72"/>
    </row>
  </sheetData>
  <sheetProtection algorithmName="SHA-512" hashValue="2PpESwEZS1EUl4ES2Kd0EsYM2m6UJG3tIA8gBs8Ubow3m92j54ngCEJzUoZHNHc/CM59LDutURgoWXCpGd+T2w==" saltValue="JuzCTytZ4iGSy8vljMMPmg=="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2E73FA75-7BB8-4C3B-B89C-1A4DA2ED049E}">
      <formula1>20</formula1>
      <formula2>1200</formula2>
    </dataValidation>
    <dataValidation type="list" allowBlank="1" showInputMessage="1" showErrorMessage="1" sqref="K6:L6" xr:uid="{2481663B-6294-424A-B46C-3EDEF96440F2}">
      <formula1>STATUS</formula1>
    </dataValidation>
  </dataValidations>
  <hyperlinks>
    <hyperlink ref="C29" r:id="rId1" xr:uid="{58DDD0A2-DE15-4FBC-A287-3E32DE0931C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Z2_MBA!B58</f>
        <v>Moduł Z2/14</v>
      </c>
      <c r="B3" s="399"/>
      <c r="C3" s="399"/>
      <c r="D3" s="403" t="str">
        <f>Z2_MBA!C58</f>
        <v>Moduł dyplomowy (3)</v>
      </c>
      <c r="E3" s="404"/>
      <c r="F3" s="404"/>
      <c r="G3" s="404"/>
      <c r="H3" s="404"/>
      <c r="I3" s="405"/>
      <c r="J3" s="3"/>
      <c r="K3" s="3"/>
      <c r="L3" s="4"/>
      <c r="M3" s="4"/>
      <c r="N3" s="4"/>
      <c r="O3" s="4"/>
      <c r="P3" s="4"/>
      <c r="Q3" s="4"/>
      <c r="R3" s="4"/>
    </row>
    <row r="4" spans="1:19" ht="18.75" thickBot="1" x14ac:dyDescent="0.3">
      <c r="A4" s="297" t="s">
        <v>55</v>
      </c>
      <c r="B4" s="297"/>
      <c r="C4" s="297"/>
      <c r="D4" s="400" t="str">
        <f>Z2_MBA!B59</f>
        <v>Kurs 14.1.</v>
      </c>
      <c r="E4" s="401"/>
      <c r="F4" s="401"/>
      <c r="G4" s="401"/>
      <c r="H4" s="401"/>
      <c r="I4" s="402"/>
      <c r="J4" s="3"/>
      <c r="K4" s="3"/>
      <c r="L4" s="4"/>
      <c r="M4" s="4"/>
      <c r="N4" s="4"/>
      <c r="O4" s="4"/>
      <c r="P4" s="4"/>
      <c r="Q4" s="4"/>
      <c r="R4" s="4"/>
    </row>
    <row r="5" spans="1:19" ht="23.25" thickBot="1" x14ac:dyDescent="0.3">
      <c r="A5" s="298" t="s">
        <v>56</v>
      </c>
      <c r="B5" s="298"/>
      <c r="C5" s="298"/>
      <c r="D5" s="299" t="str">
        <f>Z2_MBA!C59</f>
        <v>Seminarium dyplomowe</v>
      </c>
      <c r="E5" s="299"/>
      <c r="F5" s="299"/>
      <c r="G5" s="299"/>
      <c r="H5" s="299"/>
      <c r="I5" s="299"/>
      <c r="J5" s="299"/>
      <c r="K5" s="299"/>
      <c r="L5" s="300" t="s">
        <v>41</v>
      </c>
      <c r="M5" s="300"/>
      <c r="N5" s="77">
        <f>Z2_MBA!D59</f>
        <v>3</v>
      </c>
      <c r="O5" s="300" t="s">
        <v>42</v>
      </c>
      <c r="P5" s="300"/>
      <c r="Q5" s="321" t="str">
        <f>Z2_MBA!F58</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(14)'!G6</f>
        <v>II</v>
      </c>
      <c r="H7" s="110" t="s">
        <v>46</v>
      </c>
      <c r="I7" s="40">
        <f>'M (14)'!I6</f>
        <v>3</v>
      </c>
      <c r="J7" s="220" t="s">
        <v>229</v>
      </c>
      <c r="K7" s="221"/>
      <c r="L7" s="407" t="s">
        <v>47</v>
      </c>
      <c r="M7" s="408"/>
      <c r="N7" s="7" t="s">
        <v>48</v>
      </c>
      <c r="O7" s="321" t="s">
        <v>49</v>
      </c>
      <c r="P7" s="321"/>
      <c r="Q7" s="322" t="s">
        <v>50</v>
      </c>
      <c r="R7" s="322"/>
      <c r="S7" s="78">
        <f>Z2_MBA!G59</f>
        <v>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544</v>
      </c>
      <c r="C14" s="658"/>
      <c r="D14" s="658"/>
      <c r="E14" s="658"/>
      <c r="F14" s="658"/>
      <c r="G14" s="658"/>
      <c r="H14" s="658"/>
      <c r="I14" s="658"/>
      <c r="J14" s="658"/>
      <c r="K14" s="658"/>
      <c r="L14" s="658"/>
      <c r="M14" s="659"/>
      <c r="N14" s="660" t="s">
        <v>160</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562</v>
      </c>
      <c r="C34" s="658"/>
      <c r="D34" s="658"/>
      <c r="E34" s="658"/>
      <c r="F34" s="658"/>
      <c r="G34" s="658"/>
      <c r="H34" s="658"/>
      <c r="I34" s="658"/>
      <c r="J34" s="658"/>
      <c r="K34" s="658"/>
      <c r="L34" s="658"/>
      <c r="M34" s="659"/>
      <c r="N34" s="660" t="s">
        <v>181</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546</v>
      </c>
      <c r="C54" s="658"/>
      <c r="D54" s="658"/>
      <c r="E54" s="658"/>
      <c r="F54" s="658"/>
      <c r="G54" s="658"/>
      <c r="H54" s="658"/>
      <c r="I54" s="658"/>
      <c r="J54" s="658"/>
      <c r="K54" s="658"/>
      <c r="L54" s="658"/>
      <c r="M54" s="659"/>
      <c r="N54" s="660" t="s">
        <v>184</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182</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Z2_MBA!G59</f>
        <v>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8</v>
      </c>
      <c r="H72" s="423"/>
      <c r="I72" s="424"/>
      <c r="J72" s="390"/>
      <c r="K72" s="432"/>
      <c r="L72" s="416" t="s">
        <v>106</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c r="M74" s="417"/>
      <c r="N74" s="417"/>
      <c r="O74" s="417"/>
      <c r="P74" s="417"/>
      <c r="Q74" s="417"/>
      <c r="R74" s="417"/>
      <c r="S74" s="418"/>
    </row>
    <row r="75" spans="1:19" ht="15" customHeight="1" x14ac:dyDescent="0.25">
      <c r="A75" s="303"/>
      <c r="B75" s="392" t="s">
        <v>71</v>
      </c>
      <c r="C75" s="393"/>
      <c r="D75" s="393"/>
      <c r="E75" s="393"/>
      <c r="F75" s="394"/>
      <c r="G75" s="419">
        <v>2</v>
      </c>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v>4</v>
      </c>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v>2</v>
      </c>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108</v>
      </c>
      <c r="M83" s="417"/>
      <c r="N83" s="417"/>
      <c r="O83" s="417"/>
      <c r="P83" s="417"/>
      <c r="Q83" s="417"/>
      <c r="R83" s="417"/>
      <c r="S83" s="418"/>
    </row>
    <row r="84" spans="1:19" ht="15" customHeight="1" x14ac:dyDescent="0.25">
      <c r="A84" s="303"/>
      <c r="B84" s="449" t="s">
        <v>80</v>
      </c>
      <c r="C84" s="450"/>
      <c r="D84" s="450"/>
      <c r="E84" s="450"/>
      <c r="F84" s="451"/>
      <c r="G84" s="446">
        <f>Z2_MBA!H59</f>
        <v>67</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Z2_MBA!E59</f>
        <v>zal. bez oceny</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07.25" customHeight="1" x14ac:dyDescent="0.25">
      <c r="A98" s="395"/>
      <c r="B98" s="364" t="s">
        <v>832</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0" customHeight="1" x14ac:dyDescent="0.25">
      <c r="A100" s="395"/>
      <c r="B100" s="364" t="s">
        <v>388</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t="s">
        <v>388</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bf1lJ2kMav7jlIWKyZcm5QS4Ih45AVuG+3mH0lCsQOemBeg5gBh7kI/y6ToJInUMkuEfn8Civya0+B0B05/Ing==" saltValue="GkydVMQy4mf3f8KJea1bB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9B27C61A-8332-4F7B-BB00-98E96BB73395}">
      <formula1>PRAC_STUD</formula1>
    </dataValidation>
    <dataValidation type="list" allowBlank="1" showInputMessage="1" showErrorMessage="1" sqref="L72:L79" xr:uid="{0F12AE4C-DD40-40CC-A40D-091CAF5624A8}">
      <formula1>METODY</formula1>
    </dataValidation>
    <dataValidation type="list" allowBlank="1" showInputMessage="1" showErrorMessage="1" sqref="L7" xr:uid="{76540C25-61F0-4ED0-8CEC-D754EC6C282C}">
      <formula1>STATUS</formula1>
    </dataValidation>
    <dataValidation type="list" allowBlank="1" showInputMessage="1" showErrorMessage="1" sqref="B90:E94" xr:uid="{276A8405-A8F3-4010-8C38-479E10F47DB1}">
      <formula1>ZAL</formula1>
    </dataValidation>
    <dataValidation type="list" allowBlank="1" showInputMessage="1" showErrorMessage="1" sqref="N14:S33" xr:uid="{27D04224-9A88-4F5C-8053-69A90A29B44C}">
      <formula1>KEW_Z2</formula1>
    </dataValidation>
    <dataValidation type="list" allowBlank="1" showInputMessage="1" showErrorMessage="1" sqref="N34:S53" xr:uid="{7965C8C5-9B30-4E70-8A11-860DFA7C5CE4}">
      <formula1>KEU_Z2</formula1>
    </dataValidation>
    <dataValidation type="list" allowBlank="1" showInputMessage="1" showErrorMessage="1" sqref="N54:S68" xr:uid="{1338F50A-E507-4260-9C46-3E4A59F4D576}">
      <formula1>KEK_Z2</formula1>
    </dataValidation>
  </dataValidations>
  <hyperlinks>
    <hyperlink ref="O13" r:id="rId1" xr:uid="{7C9548D2-7B06-4C43-B2A0-1A90FC7032F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1BE4F-E127-49E9-9E44-C75F69E3C58B}">
  <sheetPr codeName="Arkusz18">
    <tabColor theme="7" tint="0.39997558519241921"/>
    <pageSetUpPr fitToPage="1"/>
  </sheetPr>
  <dimension ref="A1:S97"/>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Z2_MBA!B61</f>
        <v>Moduł Z2/15</v>
      </c>
      <c r="D3" s="209"/>
      <c r="E3" s="209"/>
      <c r="F3" s="210"/>
      <c r="G3" s="3"/>
      <c r="H3" s="3"/>
      <c r="I3" s="3"/>
      <c r="J3" s="3"/>
      <c r="K3" s="3"/>
      <c r="L3" s="4"/>
      <c r="M3" s="4"/>
      <c r="N3" s="4"/>
      <c r="O3" s="4"/>
      <c r="P3" s="4"/>
      <c r="Q3" s="4"/>
    </row>
    <row r="4" spans="1:19" s="150" customFormat="1" ht="39.75" customHeight="1" thickBot="1" x14ac:dyDescent="0.3">
      <c r="A4" s="207" t="s">
        <v>40</v>
      </c>
      <c r="B4" s="207"/>
      <c r="C4" s="197" t="str">
        <f>Z2_MBA!C61</f>
        <v>MBA - warsztat - zarządzanie operacyjne (2)</v>
      </c>
      <c r="D4" s="198"/>
      <c r="E4" s="198"/>
      <c r="F4" s="198"/>
      <c r="G4" s="198"/>
      <c r="H4" s="198"/>
      <c r="I4" s="198"/>
      <c r="J4" s="199"/>
      <c r="K4" s="202" t="s">
        <v>41</v>
      </c>
      <c r="L4" s="202"/>
      <c r="M4" s="111">
        <f>Z2_MBA!D61</f>
        <v>6</v>
      </c>
      <c r="N4" s="200" t="s">
        <v>42</v>
      </c>
      <c r="O4" s="201"/>
      <c r="P4" s="194" t="str">
        <f>Z2_MBA!F61</f>
        <v>dr J. Osuch</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4</v>
      </c>
      <c r="J6" s="7" t="s">
        <v>230</v>
      </c>
      <c r="K6" s="218" t="s">
        <v>47</v>
      </c>
      <c r="L6" s="218"/>
      <c r="M6" s="219" t="s">
        <v>48</v>
      </c>
      <c r="N6" s="219"/>
      <c r="O6" s="111" t="s">
        <v>49</v>
      </c>
      <c r="P6" s="220" t="s">
        <v>50</v>
      </c>
      <c r="Q6" s="221"/>
      <c r="R6" s="111">
        <f>Z2_MBA!G61</f>
        <v>36</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837</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401</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834</v>
      </c>
      <c r="B22" s="655"/>
      <c r="C22" s="655"/>
      <c r="D22" s="655"/>
      <c r="E22" s="655"/>
      <c r="F22" s="655" t="s">
        <v>835</v>
      </c>
      <c r="G22" s="655"/>
      <c r="H22" s="655"/>
      <c r="I22" s="655"/>
      <c r="J22" s="655"/>
      <c r="K22" s="655"/>
      <c r="L22" s="655" t="s">
        <v>836</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Z2_MBA!B61</f>
        <v>Moduł Z2/15</v>
      </c>
      <c r="C26" s="249"/>
      <c r="D26" s="33" t="str">
        <f>Z2_MBA!B62</f>
        <v>Kurs 15.1.</v>
      </c>
      <c r="E26" s="71" t="str">
        <f>Z2_MBA!B61</f>
        <v>Moduł Z2/15</v>
      </c>
      <c r="F26" s="269" t="str">
        <f>Z2_MBA!B63</f>
        <v>Kurs 15.2.</v>
      </c>
      <c r="G26" s="270"/>
      <c r="H26" s="277" t="str">
        <f>Z2_MBA!B61</f>
        <v>Moduł Z2/15</v>
      </c>
      <c r="I26" s="278"/>
      <c r="J26" s="34" t="str">
        <f>Z2_MBA!B64</f>
        <v>Kurs 15.3.</v>
      </c>
      <c r="K26" s="285"/>
      <c r="L26" s="286"/>
      <c r="M26" s="285"/>
      <c r="N26" s="286"/>
      <c r="O26" s="287"/>
      <c r="P26" s="288"/>
      <c r="Q26" s="287"/>
      <c r="R26" s="289"/>
    </row>
    <row r="27" spans="1:19" s="72" customFormat="1" ht="59.25" customHeight="1" x14ac:dyDescent="0.25">
      <c r="A27" s="99" t="s">
        <v>56</v>
      </c>
      <c r="B27" s="530" t="str">
        <f>Z2_MBA!C62</f>
        <v>Zarządzanie marketingowe</v>
      </c>
      <c r="C27" s="531"/>
      <c r="D27" s="532"/>
      <c r="E27" s="533" t="str">
        <f>Z2_MBA!C63</f>
        <v>Zarządzanie jakością</v>
      </c>
      <c r="F27" s="534"/>
      <c r="G27" s="535"/>
      <c r="H27" s="536" t="str">
        <f>Z2_MBA!C64</f>
        <v>Zarządzanie sprzedażą</v>
      </c>
      <c r="I27" s="537"/>
      <c r="J27" s="538"/>
      <c r="K27" s="539"/>
      <c r="L27" s="540"/>
      <c r="M27" s="540"/>
      <c r="N27" s="541"/>
      <c r="O27" s="542"/>
      <c r="P27" s="543"/>
      <c r="Q27" s="543"/>
      <c r="R27" s="544"/>
    </row>
    <row r="28" spans="1:19" s="72" customFormat="1" ht="30" customHeight="1" thickBot="1" x14ac:dyDescent="0.3">
      <c r="A28" s="39" t="s">
        <v>57</v>
      </c>
      <c r="B28" s="250">
        <f>Z2_MBA!D62</f>
        <v>2</v>
      </c>
      <c r="C28" s="251"/>
      <c r="D28" s="252"/>
      <c r="E28" s="274">
        <f>Z2_MBA!D63</f>
        <v>2</v>
      </c>
      <c r="F28" s="275"/>
      <c r="G28" s="276"/>
      <c r="H28" s="282">
        <f>Z2_MBA!D64</f>
        <v>2</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pans="1:18" s="72" customFormat="1" x14ac:dyDescent="0.25"/>
    <row r="82" spans="1:18" s="72" customFormat="1" x14ac:dyDescent="0.25"/>
    <row r="83" spans="1:18" s="72" customFormat="1" x14ac:dyDescent="0.25"/>
    <row r="84" spans="1:18" s="72" customFormat="1" x14ac:dyDescent="0.25"/>
    <row r="85" spans="1:18" s="72" customFormat="1" x14ac:dyDescent="0.25"/>
    <row r="86" spans="1:18" s="72" customFormat="1" x14ac:dyDescent="0.25"/>
    <row r="87" spans="1:18" s="72" customFormat="1" x14ac:dyDescent="0.25"/>
    <row r="88" spans="1:18" s="72" customFormat="1" x14ac:dyDescent="0.25"/>
    <row r="89" spans="1:18" s="72" customFormat="1" x14ac:dyDescent="0.25"/>
    <row r="90" spans="1:18" s="72" customFormat="1" x14ac:dyDescent="0.25"/>
    <row r="91" spans="1:18" s="72" customFormat="1" x14ac:dyDescent="0.25"/>
    <row r="92" spans="1:18" s="72" customFormat="1" x14ac:dyDescent="0.25"/>
    <row r="93" spans="1:18" s="72" customFormat="1" x14ac:dyDescent="0.25"/>
    <row r="94" spans="1:18" x14ac:dyDescent="0.25">
      <c r="A94" s="72"/>
      <c r="B94" s="72"/>
      <c r="C94" s="72"/>
      <c r="D94" s="72"/>
      <c r="E94" s="72"/>
      <c r="F94" s="72"/>
      <c r="G94" s="72"/>
      <c r="H94" s="72"/>
      <c r="I94" s="72"/>
      <c r="J94" s="72"/>
      <c r="K94" s="72"/>
      <c r="L94" s="72"/>
      <c r="M94" s="72"/>
      <c r="N94" s="72"/>
      <c r="O94" s="72"/>
      <c r="P94" s="72"/>
      <c r="Q94" s="72"/>
      <c r="R94" s="72"/>
    </row>
    <row r="95" spans="1:18" x14ac:dyDescent="0.25">
      <c r="A95" s="72"/>
      <c r="B95" s="72"/>
      <c r="C95" s="72"/>
      <c r="D95" s="72"/>
      <c r="E95" s="72"/>
      <c r="F95" s="72"/>
      <c r="G95" s="72"/>
      <c r="H95" s="72"/>
      <c r="I95" s="72"/>
      <c r="J95" s="72"/>
      <c r="K95" s="72"/>
      <c r="L95" s="72"/>
      <c r="M95" s="72"/>
      <c r="N95" s="72"/>
      <c r="O95" s="72"/>
      <c r="P95" s="72"/>
      <c r="Q95" s="72"/>
      <c r="R95" s="72"/>
    </row>
    <row r="96" spans="1:18" x14ac:dyDescent="0.25">
      <c r="A96" s="72"/>
      <c r="B96" s="72"/>
      <c r="C96" s="72"/>
      <c r="D96" s="72"/>
      <c r="E96" s="72"/>
      <c r="F96" s="72"/>
      <c r="G96" s="72"/>
      <c r="H96" s="72"/>
      <c r="I96" s="72"/>
      <c r="J96" s="72"/>
      <c r="K96" s="72"/>
      <c r="L96" s="72"/>
      <c r="M96" s="72"/>
      <c r="N96" s="72"/>
      <c r="O96" s="72"/>
      <c r="P96" s="72"/>
      <c r="Q96" s="72"/>
      <c r="R96" s="72"/>
    </row>
    <row r="97" spans="1:18" x14ac:dyDescent="0.25">
      <c r="A97" s="72"/>
      <c r="B97" s="72"/>
      <c r="C97" s="72"/>
      <c r="D97" s="72"/>
      <c r="E97" s="72"/>
      <c r="F97" s="72"/>
      <c r="G97" s="72"/>
      <c r="H97" s="72"/>
      <c r="I97" s="72"/>
      <c r="J97" s="72"/>
      <c r="K97" s="72"/>
      <c r="L97" s="72"/>
      <c r="M97" s="72"/>
      <c r="N97" s="72"/>
      <c r="O97" s="72"/>
      <c r="P97" s="72"/>
      <c r="Q97" s="72"/>
      <c r="R97" s="72"/>
    </row>
  </sheetData>
  <sheetProtection algorithmName="SHA-512" hashValue="EgB1jHiTYVOWUIaZ+XLqiahiMXiZGYWhf7v16dYT8Ymuvh2BBddBkLKqyTwQ2d/rhKsMysinGusjE39zNMTKXw==" saltValue="TGkLGI4Oo6MHS7Okwnw0sQ=="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list" allowBlank="1" showInputMessage="1" showErrorMessage="1" sqref="K6:L6" xr:uid="{45D2721A-58A1-4AAA-BDBE-F56F5F06C0B4}">
      <formula1>STATUS</formula1>
    </dataValidation>
    <dataValidation type="textLength" allowBlank="1" showInputMessage="1" showErrorMessage="1" errorTitle="ilość znaków" error="treść powinna mieć pomiędzy 20 a 1100 znaków" sqref="A11:R11" xr:uid="{2CB32DE3-D71C-4040-889F-8F1D9EDDAAD4}">
      <formula1>20</formula1>
      <formula2>1200</formula2>
    </dataValidation>
  </dataValidations>
  <hyperlinks>
    <hyperlink ref="F29" r:id="rId1" xr:uid="{04A8BDC8-A766-473B-B125-99D473D24B81}"/>
    <hyperlink ref="C29" r:id="rId2" xr:uid="{C4C2E0AF-CD2C-4BFD-A5A0-F442FD6AFE37}"/>
    <hyperlink ref="I29" r:id="rId3" xr:uid="{9AFC4516-6FA2-4021-A172-2CA222D4E3EC}"/>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23CA3-F9D4-4051-9CF2-2A269045B026}">
  <sheetPr codeName="Arkusz29">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Z2_MBA!B61</f>
        <v>Moduł Z2/15</v>
      </c>
      <c r="B3" s="399"/>
      <c r="C3" s="399"/>
      <c r="D3" s="403" t="str">
        <f>Z2_MBA!C61</f>
        <v>MBA - warsztat - zarządzanie operacyjne (2)</v>
      </c>
      <c r="E3" s="404"/>
      <c r="F3" s="404"/>
      <c r="G3" s="404"/>
      <c r="H3" s="404"/>
      <c r="I3" s="405"/>
      <c r="J3" s="3"/>
      <c r="K3" s="3"/>
      <c r="L3" s="4"/>
      <c r="M3" s="4"/>
      <c r="N3" s="4"/>
      <c r="O3" s="4"/>
      <c r="P3" s="4"/>
      <c r="Q3" s="4"/>
      <c r="R3" s="4"/>
    </row>
    <row r="4" spans="1:19" ht="18.75" thickBot="1" x14ac:dyDescent="0.3">
      <c r="A4" s="297" t="s">
        <v>55</v>
      </c>
      <c r="B4" s="297"/>
      <c r="C4" s="297"/>
      <c r="D4" s="400" t="str">
        <f>Z2_MBA!B62</f>
        <v>Kurs 15.1.</v>
      </c>
      <c r="E4" s="401"/>
      <c r="F4" s="401"/>
      <c r="G4" s="401"/>
      <c r="H4" s="401"/>
      <c r="I4" s="402"/>
      <c r="J4" s="3"/>
      <c r="K4" s="3"/>
      <c r="L4" s="4"/>
      <c r="M4" s="4"/>
      <c r="N4" s="4"/>
      <c r="O4" s="4"/>
      <c r="P4" s="4"/>
      <c r="Q4" s="4"/>
      <c r="R4" s="4"/>
    </row>
    <row r="5" spans="1:19" ht="23.25" thickBot="1" x14ac:dyDescent="0.3">
      <c r="A5" s="298" t="s">
        <v>56</v>
      </c>
      <c r="B5" s="298"/>
      <c r="C5" s="298"/>
      <c r="D5" s="299" t="str">
        <f>Z2_MBA!C62</f>
        <v>Zarządzanie marketingowe</v>
      </c>
      <c r="E5" s="299"/>
      <c r="F5" s="299"/>
      <c r="G5" s="299"/>
      <c r="H5" s="299"/>
      <c r="I5" s="299"/>
      <c r="J5" s="299"/>
      <c r="K5" s="299"/>
      <c r="L5" s="300" t="s">
        <v>41</v>
      </c>
      <c r="M5" s="300"/>
      <c r="N5" s="77">
        <f>Z2_MBA!D62</f>
        <v>2</v>
      </c>
      <c r="O5" s="300" t="s">
        <v>42</v>
      </c>
      <c r="P5" s="300"/>
      <c r="Q5" s="321" t="str">
        <f>Z2_MBA!F61</f>
        <v>dr J. Osuch</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Z2_MBA!G62</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563</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150</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153</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156</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565</v>
      </c>
      <c r="C19" s="467"/>
      <c r="D19" s="467"/>
      <c r="E19" s="467"/>
      <c r="F19" s="467"/>
      <c r="G19" s="467"/>
      <c r="H19" s="467"/>
      <c r="I19" s="467"/>
      <c r="J19" s="467"/>
      <c r="K19" s="467"/>
      <c r="L19" s="467"/>
      <c r="M19" s="468"/>
      <c r="N19" s="475" t="s">
        <v>153</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156</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564</v>
      </c>
      <c r="C34" s="658"/>
      <c r="D34" s="658"/>
      <c r="E34" s="658"/>
      <c r="F34" s="658"/>
      <c r="G34" s="658"/>
      <c r="H34" s="658"/>
      <c r="I34" s="658"/>
      <c r="J34" s="658"/>
      <c r="K34" s="658"/>
      <c r="L34" s="658"/>
      <c r="M34" s="659"/>
      <c r="N34" s="660" t="s">
        <v>166</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167</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170</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thickBot="1" x14ac:dyDescent="0.3">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566</v>
      </c>
      <c r="C39" s="467"/>
      <c r="D39" s="467"/>
      <c r="E39" s="467"/>
      <c r="F39" s="467"/>
      <c r="G39" s="467"/>
      <c r="H39" s="467"/>
      <c r="I39" s="467"/>
      <c r="J39" s="467"/>
      <c r="K39" s="467"/>
      <c r="L39" s="467"/>
      <c r="M39" s="468"/>
      <c r="N39" s="660" t="s">
        <v>166</v>
      </c>
      <c r="O39" s="661"/>
      <c r="P39" s="661"/>
      <c r="Q39" s="661"/>
      <c r="R39" s="661"/>
      <c r="S39" s="662"/>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170</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838</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185</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567</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Z2_MBA!G62</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2</v>
      </c>
      <c r="H73" s="420"/>
      <c r="I73" s="421"/>
      <c r="J73" s="390"/>
      <c r="K73" s="432"/>
      <c r="L73" s="416" t="s">
        <v>107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111</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10</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102</v>
      </c>
      <c r="M83" s="417"/>
      <c r="N83" s="417"/>
      <c r="O83" s="417"/>
      <c r="P83" s="417"/>
      <c r="Q83" s="417"/>
      <c r="R83" s="417"/>
      <c r="S83" s="418"/>
    </row>
    <row r="84" spans="1:19" ht="15" customHeight="1" x14ac:dyDescent="0.25">
      <c r="A84" s="303"/>
      <c r="B84" s="449" t="s">
        <v>80</v>
      </c>
      <c r="C84" s="450"/>
      <c r="D84" s="450"/>
      <c r="E84" s="450"/>
      <c r="F84" s="451"/>
      <c r="G84" s="446">
        <f>Z2_MBA!H62</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Z2_MBA!E62</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81" customHeight="1" x14ac:dyDescent="0.25">
      <c r="A98" s="395"/>
      <c r="B98" s="364" t="s">
        <v>839</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66.75" customHeight="1" x14ac:dyDescent="0.25">
      <c r="A100" s="395"/>
      <c r="B100" s="364" t="s">
        <v>840</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841</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zUtRkwYN9arogQk7j0MQlVr0Wnwm1ouyVGyB9jSNetqkYB3kcZoq5RcVzxbZG25b+BZcpWK6HhYtheA+RGYc0Q==" saltValue="nouA4bgMursvOkqbcxe6I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E2685CDC-A5FD-4F76-A605-5772A6EA8720}">
      <formula1>KEK_Z2</formula1>
    </dataValidation>
    <dataValidation type="list" allowBlank="1" showInputMessage="1" showErrorMessage="1" sqref="N34:S53" xr:uid="{01D4ED9F-C551-4C0C-8821-18425CCDE8EC}">
      <formula1>KEU_Z2</formula1>
    </dataValidation>
    <dataValidation type="list" allowBlank="1" showInputMessage="1" showErrorMessage="1" sqref="N14:S33" xr:uid="{170459C1-3AE0-449A-A19F-DAC7044C74B4}">
      <formula1>KEW_Z2</formula1>
    </dataValidation>
    <dataValidation type="list" allowBlank="1" showInputMessage="1" showErrorMessage="1" sqref="B90:E94" xr:uid="{8F4800DF-0A6E-4CC2-B9F8-98EC7B28848E}">
      <formula1>ZAL</formula1>
    </dataValidation>
    <dataValidation type="list" allowBlank="1" showInputMessage="1" showErrorMessage="1" sqref="L7" xr:uid="{695E6D34-9365-4DAD-B080-680FD920AE0C}">
      <formula1>STATUS</formula1>
    </dataValidation>
    <dataValidation type="list" allowBlank="1" showInputMessage="1" showErrorMessage="1" sqref="L72:L79" xr:uid="{19333B10-E896-4160-BD6F-0E52BB04B1E9}">
      <formula1>METODY</formula1>
    </dataValidation>
    <dataValidation type="list" allowBlank="1" showInputMessage="1" showErrorMessage="1" sqref="L81:L85" xr:uid="{B06D1977-0FE7-42E8-BCCB-26740F8A34A3}">
      <formula1>PRAC_STUD</formula1>
    </dataValidation>
  </dataValidations>
  <hyperlinks>
    <hyperlink ref="O13" r:id="rId1" xr:uid="{78B1531F-0A0F-4180-90CC-C124627346D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07A1-92F7-490C-998C-E6F3EFCB472F}">
  <sheetPr codeName="Arkusz3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Z2_MBA!B61</f>
        <v>Moduł Z2/15</v>
      </c>
      <c r="B3" s="399"/>
      <c r="C3" s="399"/>
      <c r="D3" s="403" t="str">
        <f>Z2_MBA!C61</f>
        <v>MBA - warsztat - zarządzanie operacyjne (2)</v>
      </c>
      <c r="E3" s="404"/>
      <c r="F3" s="404"/>
      <c r="G3" s="404"/>
      <c r="H3" s="404"/>
      <c r="I3" s="405"/>
      <c r="J3" s="3"/>
      <c r="K3" s="3"/>
      <c r="L3" s="4"/>
      <c r="M3" s="4"/>
      <c r="N3" s="4"/>
      <c r="O3" s="4"/>
      <c r="P3" s="4"/>
      <c r="Q3" s="4"/>
      <c r="R3" s="4"/>
    </row>
    <row r="4" spans="1:19" ht="18.75" thickBot="1" x14ac:dyDescent="0.3">
      <c r="A4" s="297" t="s">
        <v>55</v>
      </c>
      <c r="B4" s="297"/>
      <c r="C4" s="297"/>
      <c r="D4" s="400" t="str">
        <f>Z2_MBA!B63</f>
        <v>Kurs 15.2.</v>
      </c>
      <c r="E4" s="401"/>
      <c r="F4" s="401"/>
      <c r="G4" s="401"/>
      <c r="H4" s="401"/>
      <c r="I4" s="402"/>
      <c r="J4" s="3"/>
      <c r="K4" s="3"/>
      <c r="L4" s="4"/>
      <c r="M4" s="4"/>
      <c r="N4" s="4"/>
      <c r="O4" s="4"/>
      <c r="P4" s="4"/>
      <c r="Q4" s="4"/>
      <c r="R4" s="4"/>
    </row>
    <row r="5" spans="1:19" ht="23.25" thickBot="1" x14ac:dyDescent="0.3">
      <c r="A5" s="298" t="s">
        <v>56</v>
      </c>
      <c r="B5" s="298"/>
      <c r="C5" s="298"/>
      <c r="D5" s="299" t="str">
        <f>Z2_MBA!C63</f>
        <v>Zarządzanie jakością</v>
      </c>
      <c r="E5" s="299"/>
      <c r="F5" s="299"/>
      <c r="G5" s="299"/>
      <c r="H5" s="299"/>
      <c r="I5" s="299"/>
      <c r="J5" s="299"/>
      <c r="K5" s="299"/>
      <c r="L5" s="300" t="s">
        <v>41</v>
      </c>
      <c r="M5" s="300"/>
      <c r="N5" s="77">
        <f>Z2_MBA!D63</f>
        <v>2</v>
      </c>
      <c r="O5" s="300" t="s">
        <v>42</v>
      </c>
      <c r="P5" s="300"/>
      <c r="Q5" s="321" t="str">
        <f>Z2_MBA!F61</f>
        <v>dr J. Osuch</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Z2_MBA!G63</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842</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150</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153</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843</v>
      </c>
      <c r="C19" s="467"/>
      <c r="D19" s="467"/>
      <c r="E19" s="467"/>
      <c r="F19" s="467"/>
      <c r="G19" s="467"/>
      <c r="H19" s="467"/>
      <c r="I19" s="467"/>
      <c r="J19" s="467"/>
      <c r="K19" s="467"/>
      <c r="L19" s="467"/>
      <c r="M19" s="468"/>
      <c r="N19" s="475" t="s">
        <v>153</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156</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844</v>
      </c>
      <c r="C34" s="658"/>
      <c r="D34" s="658"/>
      <c r="E34" s="658"/>
      <c r="F34" s="658"/>
      <c r="G34" s="658"/>
      <c r="H34" s="658"/>
      <c r="I34" s="658"/>
      <c r="J34" s="658"/>
      <c r="K34" s="658"/>
      <c r="L34" s="658"/>
      <c r="M34" s="659"/>
      <c r="N34" s="660" t="s">
        <v>166</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167</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thickBot="1" x14ac:dyDescent="0.3">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845</v>
      </c>
      <c r="C39" s="467"/>
      <c r="D39" s="467"/>
      <c r="E39" s="467"/>
      <c r="F39" s="467"/>
      <c r="G39" s="467"/>
      <c r="H39" s="467"/>
      <c r="I39" s="467"/>
      <c r="J39" s="467"/>
      <c r="K39" s="467"/>
      <c r="L39" s="467"/>
      <c r="M39" s="468"/>
      <c r="N39" s="660" t="s">
        <v>166</v>
      </c>
      <c r="O39" s="661"/>
      <c r="P39" s="661"/>
      <c r="Q39" s="661"/>
      <c r="R39" s="661"/>
      <c r="S39" s="662"/>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170</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846</v>
      </c>
      <c r="C44" s="467"/>
      <c r="D44" s="467"/>
      <c r="E44" s="467"/>
      <c r="F44" s="467"/>
      <c r="G44" s="467"/>
      <c r="H44" s="467"/>
      <c r="I44" s="467"/>
      <c r="J44" s="467"/>
      <c r="K44" s="467"/>
      <c r="L44" s="467"/>
      <c r="M44" s="468"/>
      <c r="N44" s="475" t="s">
        <v>171</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568</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185</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Z2_MBA!G63</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2</v>
      </c>
      <c r="H73" s="420"/>
      <c r="I73" s="421"/>
      <c r="J73" s="390"/>
      <c r="K73" s="432"/>
      <c r="L73" s="416" t="s">
        <v>107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111</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10</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102</v>
      </c>
      <c r="M83" s="417"/>
      <c r="N83" s="417"/>
      <c r="O83" s="417"/>
      <c r="P83" s="417"/>
      <c r="Q83" s="417"/>
      <c r="R83" s="417"/>
      <c r="S83" s="418"/>
    </row>
    <row r="84" spans="1:19" ht="15" customHeight="1" x14ac:dyDescent="0.25">
      <c r="A84" s="303"/>
      <c r="B84" s="449" t="s">
        <v>80</v>
      </c>
      <c r="C84" s="450"/>
      <c r="D84" s="450"/>
      <c r="E84" s="450"/>
      <c r="F84" s="451"/>
      <c r="G84" s="446">
        <f>Z2_MBA!H63</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Z2_MBA!E63</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81" customHeight="1" x14ac:dyDescent="0.25">
      <c r="A98" s="395"/>
      <c r="B98" s="364" t="s">
        <v>847</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76.900000000000006" customHeight="1" x14ac:dyDescent="0.25">
      <c r="A100" s="395"/>
      <c r="B100" s="364" t="s">
        <v>848</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849</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uIg8hXKxxlzG31qdov0MSnQC6Q+v7VYHG7OAParVgEMPZ7XVWZmmYgmhWayIA55P7Dwtdm0b0xQuOTBgGBVtqA==" saltValue="TZfPx1VlsNHlh3bHWX+Us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9580F65D-598D-4E03-A4FC-288CB9476176}">
      <formula1>PRAC_STUD</formula1>
    </dataValidation>
    <dataValidation type="list" allowBlank="1" showInputMessage="1" showErrorMessage="1" sqref="L72:L79" xr:uid="{D940F5F4-1645-4FE4-8FDB-4005202A0AA3}">
      <formula1>METODY</formula1>
    </dataValidation>
    <dataValidation type="list" allowBlank="1" showInputMessage="1" showErrorMessage="1" sqref="L7" xr:uid="{EB37D202-C684-41DA-A89D-E9939CB353DC}">
      <formula1>STATUS</formula1>
    </dataValidation>
    <dataValidation type="list" allowBlank="1" showInputMessage="1" showErrorMessage="1" sqref="B90:E94" xr:uid="{63154638-F4C0-4CA8-A693-D811A9B5D2A9}">
      <formula1>ZAL</formula1>
    </dataValidation>
    <dataValidation type="list" allowBlank="1" showInputMessage="1" showErrorMessage="1" sqref="N14:S33" xr:uid="{F7E8738E-22D1-41AF-97BC-CF722D5CE573}">
      <formula1>KEW_Z2</formula1>
    </dataValidation>
    <dataValidation type="list" allowBlank="1" showInputMessage="1" showErrorMessage="1" sqref="N34:S53" xr:uid="{0FAA7FB6-D269-401B-AC51-84AE01E6DECA}">
      <formula1>KEU_Z2</formula1>
    </dataValidation>
    <dataValidation type="list" allowBlank="1" showInputMessage="1" showErrorMessage="1" sqref="N54:S68" xr:uid="{2B5ECB1C-9500-4582-B17B-F89A952F8D3B}">
      <formula1>KEK_Z2</formula1>
    </dataValidation>
  </dataValidations>
  <hyperlinks>
    <hyperlink ref="O13" r:id="rId1" xr:uid="{BCF07C26-CB94-4068-8B1E-77DD4CE1325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5607-5654-4363-A41C-2018313026CC}">
  <sheetPr codeName="Arkusz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Z2_MBA!B10</f>
        <v>Moduł Z2/1</v>
      </c>
      <c r="B3" s="399"/>
      <c r="C3" s="399"/>
      <c r="D3" s="403" t="str">
        <f>Z2_MBA!C10</f>
        <v>Biznes w działaniu</v>
      </c>
      <c r="E3" s="404"/>
      <c r="F3" s="404"/>
      <c r="G3" s="404"/>
      <c r="H3" s="404"/>
      <c r="I3" s="405"/>
      <c r="J3" s="3"/>
      <c r="K3" s="3"/>
      <c r="L3" s="4"/>
      <c r="M3" s="4"/>
      <c r="N3" s="4"/>
      <c r="O3" s="4"/>
      <c r="P3" s="4"/>
      <c r="Q3" s="4"/>
      <c r="R3" s="4"/>
    </row>
    <row r="4" spans="1:19" ht="18.75" thickBot="1" x14ac:dyDescent="0.3">
      <c r="A4" s="297" t="s">
        <v>55</v>
      </c>
      <c r="B4" s="297"/>
      <c r="C4" s="297"/>
      <c r="D4" s="400" t="str">
        <f>Z2_MBA!B13</f>
        <v>Kurs 1.3.</v>
      </c>
      <c r="E4" s="401"/>
      <c r="F4" s="401"/>
      <c r="G4" s="401"/>
      <c r="H4" s="401"/>
      <c r="I4" s="402"/>
      <c r="J4" s="3"/>
      <c r="K4" s="3"/>
      <c r="L4" s="4"/>
      <c r="M4" s="4"/>
      <c r="N4" s="4"/>
      <c r="O4" s="4"/>
      <c r="P4" s="4"/>
      <c r="Q4" s="4"/>
      <c r="R4" s="4"/>
    </row>
    <row r="5" spans="1:19" ht="23.25" thickBot="1" x14ac:dyDescent="0.3">
      <c r="A5" s="298" t="s">
        <v>56</v>
      </c>
      <c r="B5" s="298"/>
      <c r="C5" s="298"/>
      <c r="D5" s="299" t="str">
        <f>Z2_MBA!C13</f>
        <v>Negocjacje w zarządzaniu</v>
      </c>
      <c r="E5" s="299"/>
      <c r="F5" s="299"/>
      <c r="G5" s="299"/>
      <c r="H5" s="299"/>
      <c r="I5" s="299"/>
      <c r="J5" s="299"/>
      <c r="K5" s="299"/>
      <c r="L5" s="300" t="s">
        <v>41</v>
      </c>
      <c r="M5" s="300"/>
      <c r="N5" s="77">
        <f>Z2_MBA!D13</f>
        <v>2</v>
      </c>
      <c r="O5" s="300" t="s">
        <v>42</v>
      </c>
      <c r="P5" s="300"/>
      <c r="Q5" s="301" t="str">
        <f>Z2_MBA!F10</f>
        <v>dr J. Wiśniewski</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(1)'!G6</f>
        <v>I</v>
      </c>
      <c r="H7" s="110" t="s">
        <v>46</v>
      </c>
      <c r="I7" s="40">
        <f>'M (1)'!I6</f>
        <v>1</v>
      </c>
      <c r="J7" s="220" t="s">
        <v>229</v>
      </c>
      <c r="K7" s="221"/>
      <c r="L7" s="407" t="s">
        <v>47</v>
      </c>
      <c r="M7" s="408"/>
      <c r="N7" s="7" t="s">
        <v>48</v>
      </c>
      <c r="O7" s="321" t="s">
        <v>49</v>
      </c>
      <c r="P7" s="321"/>
      <c r="Q7" s="322" t="s">
        <v>50</v>
      </c>
      <c r="R7" s="322"/>
      <c r="S7" s="78">
        <f>Z2_MBA!G13</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366" t="s">
        <v>446</v>
      </c>
      <c r="C14" s="367"/>
      <c r="D14" s="367"/>
      <c r="E14" s="367"/>
      <c r="F14" s="367"/>
      <c r="G14" s="367"/>
      <c r="H14" s="367"/>
      <c r="I14" s="367"/>
      <c r="J14" s="367"/>
      <c r="K14" s="367"/>
      <c r="L14" s="367"/>
      <c r="M14" s="368"/>
      <c r="N14" s="508" t="s">
        <v>147</v>
      </c>
      <c r="O14" s="509"/>
      <c r="P14" s="509"/>
      <c r="Q14" s="509"/>
      <c r="R14" s="509"/>
      <c r="S14" s="510"/>
    </row>
    <row r="15" spans="1:19" ht="15" customHeight="1" x14ac:dyDescent="0.25">
      <c r="A15" s="303"/>
      <c r="B15" s="313"/>
      <c r="C15" s="314"/>
      <c r="D15" s="314"/>
      <c r="E15" s="314"/>
      <c r="F15" s="314"/>
      <c r="G15" s="314"/>
      <c r="H15" s="314"/>
      <c r="I15" s="314"/>
      <c r="J15" s="314"/>
      <c r="K15" s="314"/>
      <c r="L15" s="314"/>
      <c r="M15" s="315"/>
      <c r="N15" s="511" t="s">
        <v>153</v>
      </c>
      <c r="O15" s="512"/>
      <c r="P15" s="512"/>
      <c r="Q15" s="512"/>
      <c r="R15" s="512"/>
      <c r="S15" s="513"/>
    </row>
    <row r="16" spans="1:19" ht="15" customHeight="1" x14ac:dyDescent="0.25">
      <c r="A16" s="303"/>
      <c r="B16" s="313"/>
      <c r="C16" s="314"/>
      <c r="D16" s="314"/>
      <c r="E16" s="314"/>
      <c r="F16" s="314"/>
      <c r="G16" s="314"/>
      <c r="H16" s="314"/>
      <c r="I16" s="314"/>
      <c r="J16" s="314"/>
      <c r="K16" s="314"/>
      <c r="L16" s="314"/>
      <c r="M16" s="315"/>
      <c r="N16" s="511" t="s">
        <v>155</v>
      </c>
      <c r="O16" s="512"/>
      <c r="P16" s="512"/>
      <c r="Q16" s="512"/>
      <c r="R16" s="512"/>
      <c r="S16" s="513"/>
    </row>
    <row r="17" spans="1:19" ht="15" customHeight="1" x14ac:dyDescent="0.25">
      <c r="A17" s="303"/>
      <c r="B17" s="313"/>
      <c r="C17" s="314"/>
      <c r="D17" s="314"/>
      <c r="E17" s="314"/>
      <c r="F17" s="314"/>
      <c r="G17" s="314"/>
      <c r="H17" s="314"/>
      <c r="I17" s="314"/>
      <c r="J17" s="314"/>
      <c r="K17" s="314"/>
      <c r="L17" s="314"/>
      <c r="M17" s="315"/>
      <c r="N17" s="511"/>
      <c r="O17" s="512"/>
      <c r="P17" s="512"/>
      <c r="Q17" s="512"/>
      <c r="R17" s="512"/>
      <c r="S17" s="513"/>
    </row>
    <row r="18" spans="1:19" ht="15" customHeight="1" thickBot="1" x14ac:dyDescent="0.3">
      <c r="A18" s="303"/>
      <c r="B18" s="369"/>
      <c r="C18" s="370"/>
      <c r="D18" s="370"/>
      <c r="E18" s="370"/>
      <c r="F18" s="370"/>
      <c r="G18" s="370"/>
      <c r="H18" s="370"/>
      <c r="I18" s="370"/>
      <c r="J18" s="370"/>
      <c r="K18" s="370"/>
      <c r="L18" s="370"/>
      <c r="M18" s="371"/>
      <c r="N18" s="514"/>
      <c r="O18" s="515"/>
      <c r="P18" s="515"/>
      <c r="Q18" s="515"/>
      <c r="R18" s="515"/>
      <c r="S18" s="516"/>
    </row>
    <row r="19" spans="1:19" ht="15" customHeight="1" x14ac:dyDescent="0.25">
      <c r="A19" s="303"/>
      <c r="B19" s="310" t="s">
        <v>447</v>
      </c>
      <c r="C19" s="311"/>
      <c r="D19" s="311"/>
      <c r="E19" s="311"/>
      <c r="F19" s="311"/>
      <c r="G19" s="311"/>
      <c r="H19" s="311"/>
      <c r="I19" s="311"/>
      <c r="J19" s="311"/>
      <c r="K19" s="311"/>
      <c r="L19" s="311"/>
      <c r="M19" s="312"/>
      <c r="N19" s="323" t="s">
        <v>155</v>
      </c>
      <c r="O19" s="324"/>
      <c r="P19" s="324"/>
      <c r="Q19" s="324"/>
      <c r="R19" s="324"/>
      <c r="S19" s="325"/>
    </row>
    <row r="20" spans="1:19" ht="15" customHeight="1" x14ac:dyDescent="0.25">
      <c r="A20" s="303"/>
      <c r="B20" s="313"/>
      <c r="C20" s="314"/>
      <c r="D20" s="314"/>
      <c r="E20" s="314"/>
      <c r="F20" s="314"/>
      <c r="G20" s="314"/>
      <c r="H20" s="314"/>
      <c r="I20" s="314"/>
      <c r="J20" s="314"/>
      <c r="K20" s="314"/>
      <c r="L20" s="314"/>
      <c r="M20" s="315"/>
      <c r="N20" s="305"/>
      <c r="O20" s="306"/>
      <c r="P20" s="306"/>
      <c r="Q20" s="306"/>
      <c r="R20" s="306"/>
      <c r="S20" s="307"/>
    </row>
    <row r="21" spans="1:19" ht="15" customHeight="1" x14ac:dyDescent="0.25">
      <c r="A21" s="303"/>
      <c r="B21" s="313"/>
      <c r="C21" s="314"/>
      <c r="D21" s="314"/>
      <c r="E21" s="314"/>
      <c r="F21" s="314"/>
      <c r="G21" s="314"/>
      <c r="H21" s="314"/>
      <c r="I21" s="314"/>
      <c r="J21" s="314"/>
      <c r="K21" s="314"/>
      <c r="L21" s="314"/>
      <c r="M21" s="315"/>
      <c r="N21" s="305"/>
      <c r="O21" s="306"/>
      <c r="P21" s="306"/>
      <c r="Q21" s="306"/>
      <c r="R21" s="306"/>
      <c r="S21" s="307"/>
    </row>
    <row r="22" spans="1:19" ht="15" customHeight="1" x14ac:dyDescent="0.25">
      <c r="A22" s="303"/>
      <c r="B22" s="313"/>
      <c r="C22" s="314"/>
      <c r="D22" s="314"/>
      <c r="E22" s="314"/>
      <c r="F22" s="314"/>
      <c r="G22" s="314"/>
      <c r="H22" s="314"/>
      <c r="I22" s="314"/>
      <c r="J22" s="314"/>
      <c r="K22" s="314"/>
      <c r="L22" s="314"/>
      <c r="M22" s="315"/>
      <c r="N22" s="305"/>
      <c r="O22" s="306"/>
      <c r="P22" s="306"/>
      <c r="Q22" s="306"/>
      <c r="R22" s="306"/>
      <c r="S22" s="307"/>
    </row>
    <row r="23" spans="1:19" ht="15" customHeight="1" thickBot="1" x14ac:dyDescent="0.3">
      <c r="A23" s="303"/>
      <c r="B23" s="369"/>
      <c r="C23" s="370"/>
      <c r="D23" s="370"/>
      <c r="E23" s="370"/>
      <c r="F23" s="370"/>
      <c r="G23" s="370"/>
      <c r="H23" s="370"/>
      <c r="I23" s="370"/>
      <c r="J23" s="370"/>
      <c r="K23" s="370"/>
      <c r="L23" s="370"/>
      <c r="M23" s="371"/>
      <c r="N23" s="326"/>
      <c r="O23" s="327"/>
      <c r="P23" s="327"/>
      <c r="Q23" s="327"/>
      <c r="R23" s="327"/>
      <c r="S23" s="328"/>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366" t="s">
        <v>448</v>
      </c>
      <c r="C34" s="367"/>
      <c r="D34" s="367"/>
      <c r="E34" s="367"/>
      <c r="F34" s="367"/>
      <c r="G34" s="367"/>
      <c r="H34" s="367"/>
      <c r="I34" s="367"/>
      <c r="J34" s="367"/>
      <c r="K34" s="367"/>
      <c r="L34" s="367"/>
      <c r="M34" s="368"/>
      <c r="N34" s="323" t="s">
        <v>163</v>
      </c>
      <c r="O34" s="324"/>
      <c r="P34" s="324"/>
      <c r="Q34" s="324"/>
      <c r="R34" s="324"/>
      <c r="S34" s="325"/>
    </row>
    <row r="35" spans="1:19" ht="15" customHeight="1" x14ac:dyDescent="0.25">
      <c r="A35" s="309"/>
      <c r="B35" s="313"/>
      <c r="C35" s="314"/>
      <c r="D35" s="314"/>
      <c r="E35" s="314"/>
      <c r="F35" s="314"/>
      <c r="G35" s="314"/>
      <c r="H35" s="314"/>
      <c r="I35" s="314"/>
      <c r="J35" s="314"/>
      <c r="K35" s="314"/>
      <c r="L35" s="314"/>
      <c r="M35" s="315"/>
      <c r="N35" s="305" t="s">
        <v>164</v>
      </c>
      <c r="O35" s="306"/>
      <c r="P35" s="306"/>
      <c r="Q35" s="306"/>
      <c r="R35" s="306"/>
      <c r="S35" s="307"/>
    </row>
    <row r="36" spans="1:19" ht="15" customHeight="1" x14ac:dyDescent="0.25">
      <c r="A36" s="309"/>
      <c r="B36" s="313"/>
      <c r="C36" s="314"/>
      <c r="D36" s="314"/>
      <c r="E36" s="314"/>
      <c r="F36" s="314"/>
      <c r="G36" s="314"/>
      <c r="H36" s="314"/>
      <c r="I36" s="314"/>
      <c r="J36" s="314"/>
      <c r="K36" s="314"/>
      <c r="L36" s="314"/>
      <c r="M36" s="315"/>
      <c r="N36" s="305" t="s">
        <v>180</v>
      </c>
      <c r="O36" s="306"/>
      <c r="P36" s="306"/>
      <c r="Q36" s="306"/>
      <c r="R36" s="306"/>
      <c r="S36" s="307"/>
    </row>
    <row r="37" spans="1:19" ht="15" customHeight="1" x14ac:dyDescent="0.25">
      <c r="A37" s="309"/>
      <c r="B37" s="313"/>
      <c r="C37" s="314"/>
      <c r="D37" s="314"/>
      <c r="E37" s="314"/>
      <c r="F37" s="314"/>
      <c r="G37" s="314"/>
      <c r="H37" s="314"/>
      <c r="I37" s="314"/>
      <c r="J37" s="314"/>
      <c r="K37" s="314"/>
      <c r="L37" s="314"/>
      <c r="M37" s="315"/>
      <c r="N37" s="305"/>
      <c r="O37" s="306"/>
      <c r="P37" s="306"/>
      <c r="Q37" s="306"/>
      <c r="R37" s="306"/>
      <c r="S37" s="307"/>
    </row>
    <row r="38" spans="1:19" ht="15" customHeight="1" x14ac:dyDescent="0.25">
      <c r="A38" s="309"/>
      <c r="B38" s="369"/>
      <c r="C38" s="370"/>
      <c r="D38" s="370"/>
      <c r="E38" s="370"/>
      <c r="F38" s="370"/>
      <c r="G38" s="370"/>
      <c r="H38" s="370"/>
      <c r="I38" s="370"/>
      <c r="J38" s="370"/>
      <c r="K38" s="370"/>
      <c r="L38" s="370"/>
      <c r="M38" s="371"/>
      <c r="N38" s="326"/>
      <c r="O38" s="327"/>
      <c r="P38" s="327"/>
      <c r="Q38" s="327"/>
      <c r="R38" s="327"/>
      <c r="S38" s="328"/>
    </row>
    <row r="39" spans="1:19" ht="15" customHeight="1" x14ac:dyDescent="0.25">
      <c r="A39" s="309"/>
      <c r="B39" s="310" t="s">
        <v>449</v>
      </c>
      <c r="C39" s="311"/>
      <c r="D39" s="311"/>
      <c r="E39" s="311"/>
      <c r="F39" s="311"/>
      <c r="G39" s="311"/>
      <c r="H39" s="311"/>
      <c r="I39" s="311"/>
      <c r="J39" s="311"/>
      <c r="K39" s="311"/>
      <c r="L39" s="311"/>
      <c r="M39" s="312"/>
      <c r="N39" s="305" t="s">
        <v>164</v>
      </c>
      <c r="O39" s="306"/>
      <c r="P39" s="306"/>
      <c r="Q39" s="306"/>
      <c r="R39" s="306"/>
      <c r="S39" s="307"/>
    </row>
    <row r="40" spans="1:19" ht="15" customHeight="1" x14ac:dyDescent="0.25">
      <c r="A40" s="309"/>
      <c r="B40" s="313"/>
      <c r="C40" s="314"/>
      <c r="D40" s="314"/>
      <c r="E40" s="314"/>
      <c r="F40" s="314"/>
      <c r="G40" s="314"/>
      <c r="H40" s="314"/>
      <c r="I40" s="314"/>
      <c r="J40" s="314"/>
      <c r="K40" s="314"/>
      <c r="L40" s="314"/>
      <c r="M40" s="315"/>
      <c r="N40" s="361" t="s">
        <v>392</v>
      </c>
      <c r="O40" s="362"/>
      <c r="P40" s="362"/>
      <c r="Q40" s="362"/>
      <c r="R40" s="362"/>
      <c r="S40" s="363"/>
    </row>
    <row r="41" spans="1:19" ht="15" customHeight="1" x14ac:dyDescent="0.25">
      <c r="A41" s="309"/>
      <c r="B41" s="313"/>
      <c r="C41" s="314"/>
      <c r="D41" s="314"/>
      <c r="E41" s="314"/>
      <c r="F41" s="314"/>
      <c r="G41" s="314"/>
      <c r="H41" s="314"/>
      <c r="I41" s="314"/>
      <c r="J41" s="314"/>
      <c r="K41" s="314"/>
      <c r="L41" s="314"/>
      <c r="M41" s="315"/>
      <c r="N41" s="361" t="s">
        <v>180</v>
      </c>
      <c r="O41" s="362"/>
      <c r="P41" s="362"/>
      <c r="Q41" s="362"/>
      <c r="R41" s="362"/>
      <c r="S41" s="363"/>
    </row>
    <row r="42" spans="1:19" ht="15" customHeight="1" x14ac:dyDescent="0.25">
      <c r="A42" s="309"/>
      <c r="B42" s="313"/>
      <c r="C42" s="314"/>
      <c r="D42" s="314"/>
      <c r="E42" s="314"/>
      <c r="F42" s="314"/>
      <c r="G42" s="314"/>
      <c r="H42" s="314"/>
      <c r="I42" s="314"/>
      <c r="J42" s="314"/>
      <c r="K42" s="314"/>
      <c r="L42" s="314"/>
      <c r="M42" s="315"/>
      <c r="N42" s="326"/>
      <c r="O42" s="327"/>
      <c r="P42" s="327"/>
      <c r="Q42" s="327"/>
      <c r="R42" s="327"/>
      <c r="S42" s="328"/>
    </row>
    <row r="43" spans="1:19" ht="15" customHeight="1" thickBot="1" x14ac:dyDescent="0.3">
      <c r="A43" s="309"/>
      <c r="B43" s="369"/>
      <c r="C43" s="370"/>
      <c r="D43" s="370"/>
      <c r="E43" s="370"/>
      <c r="F43" s="370"/>
      <c r="G43" s="370"/>
      <c r="H43" s="370"/>
      <c r="I43" s="370"/>
      <c r="J43" s="370"/>
      <c r="K43" s="370"/>
      <c r="L43" s="370"/>
      <c r="M43" s="371"/>
      <c r="N43" s="523"/>
      <c r="O43" s="524"/>
      <c r="P43" s="524"/>
      <c r="Q43" s="524"/>
      <c r="R43" s="524"/>
      <c r="S43" s="525"/>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410" t="s">
        <v>451</v>
      </c>
      <c r="C54" s="411"/>
      <c r="D54" s="411"/>
      <c r="E54" s="411"/>
      <c r="F54" s="411"/>
      <c r="G54" s="411"/>
      <c r="H54" s="411"/>
      <c r="I54" s="411"/>
      <c r="J54" s="411"/>
      <c r="K54" s="411"/>
      <c r="L54" s="411"/>
      <c r="M54" s="412"/>
      <c r="N54" s="437" t="s">
        <v>187</v>
      </c>
      <c r="O54" s="438"/>
      <c r="P54" s="438"/>
      <c r="Q54" s="438"/>
      <c r="R54" s="438"/>
      <c r="S54" s="439"/>
    </row>
    <row r="55" spans="1:19" ht="15" customHeight="1" x14ac:dyDescent="0.25">
      <c r="A55" s="303"/>
      <c r="B55" s="313"/>
      <c r="C55" s="409"/>
      <c r="D55" s="409"/>
      <c r="E55" s="409"/>
      <c r="F55" s="409"/>
      <c r="G55" s="409"/>
      <c r="H55" s="409"/>
      <c r="I55" s="409"/>
      <c r="J55" s="409"/>
      <c r="K55" s="409"/>
      <c r="L55" s="409"/>
      <c r="M55" s="315"/>
      <c r="N55" s="305" t="s">
        <v>188</v>
      </c>
      <c r="O55" s="306"/>
      <c r="P55" s="306"/>
      <c r="Q55" s="306"/>
      <c r="R55" s="306"/>
      <c r="S55" s="307"/>
    </row>
    <row r="56" spans="1:19" ht="15" customHeight="1" x14ac:dyDescent="0.25">
      <c r="A56" s="303"/>
      <c r="B56" s="313"/>
      <c r="C56" s="409"/>
      <c r="D56" s="409"/>
      <c r="E56" s="409"/>
      <c r="F56" s="409"/>
      <c r="G56" s="409"/>
      <c r="H56" s="409"/>
      <c r="I56" s="409"/>
      <c r="J56" s="409"/>
      <c r="K56" s="409"/>
      <c r="L56" s="409"/>
      <c r="M56" s="315"/>
      <c r="N56" s="305" t="s">
        <v>190</v>
      </c>
      <c r="O56" s="306"/>
      <c r="P56" s="306"/>
      <c r="Q56" s="306"/>
      <c r="R56" s="306"/>
      <c r="S56" s="307"/>
    </row>
    <row r="57" spans="1:19" ht="15" customHeight="1" x14ac:dyDescent="0.25">
      <c r="A57" s="303"/>
      <c r="B57" s="313"/>
      <c r="C57" s="409"/>
      <c r="D57" s="409"/>
      <c r="E57" s="409"/>
      <c r="F57" s="409"/>
      <c r="G57" s="409"/>
      <c r="H57" s="409"/>
      <c r="I57" s="409"/>
      <c r="J57" s="409"/>
      <c r="K57" s="409"/>
      <c r="L57" s="409"/>
      <c r="M57" s="315"/>
      <c r="N57" s="305"/>
      <c r="O57" s="306"/>
      <c r="P57" s="306"/>
      <c r="Q57" s="306"/>
      <c r="R57" s="306"/>
      <c r="S57" s="307"/>
    </row>
    <row r="58" spans="1:19" ht="15" customHeight="1" x14ac:dyDescent="0.25">
      <c r="A58" s="303"/>
      <c r="B58" s="369"/>
      <c r="C58" s="370"/>
      <c r="D58" s="370"/>
      <c r="E58" s="370"/>
      <c r="F58" s="370"/>
      <c r="G58" s="370"/>
      <c r="H58" s="370"/>
      <c r="I58" s="370"/>
      <c r="J58" s="370"/>
      <c r="K58" s="370"/>
      <c r="L58" s="370"/>
      <c r="M58" s="371"/>
      <c r="N58" s="326"/>
      <c r="O58" s="327"/>
      <c r="P58" s="327"/>
      <c r="Q58" s="327"/>
      <c r="R58" s="327"/>
      <c r="S58" s="328"/>
    </row>
    <row r="59" spans="1:19" ht="15" customHeight="1" x14ac:dyDescent="0.25">
      <c r="A59" s="303"/>
      <c r="B59" s="310" t="s">
        <v>450</v>
      </c>
      <c r="C59" s="311"/>
      <c r="D59" s="311"/>
      <c r="E59" s="311"/>
      <c r="F59" s="311"/>
      <c r="G59" s="311"/>
      <c r="H59" s="311"/>
      <c r="I59" s="311"/>
      <c r="J59" s="311"/>
      <c r="K59" s="311"/>
      <c r="L59" s="311"/>
      <c r="M59" s="312"/>
      <c r="N59" s="305" t="s">
        <v>188</v>
      </c>
      <c r="O59" s="306"/>
      <c r="P59" s="306"/>
      <c r="Q59" s="306"/>
      <c r="R59" s="306"/>
      <c r="S59" s="307"/>
    </row>
    <row r="60" spans="1:19" ht="15" customHeight="1" x14ac:dyDescent="0.25">
      <c r="A60" s="303"/>
      <c r="B60" s="313"/>
      <c r="C60" s="409"/>
      <c r="D60" s="409"/>
      <c r="E60" s="409"/>
      <c r="F60" s="409"/>
      <c r="G60" s="409"/>
      <c r="H60" s="409"/>
      <c r="I60" s="409"/>
      <c r="J60" s="409"/>
      <c r="K60" s="409"/>
      <c r="L60" s="409"/>
      <c r="M60" s="315"/>
      <c r="N60" s="305" t="s">
        <v>186</v>
      </c>
      <c r="O60" s="306"/>
      <c r="P60" s="306"/>
      <c r="Q60" s="306"/>
      <c r="R60" s="306"/>
      <c r="S60" s="307"/>
    </row>
    <row r="61" spans="1:19" ht="15" customHeight="1" x14ac:dyDescent="0.25">
      <c r="A61" s="303"/>
      <c r="B61" s="313"/>
      <c r="C61" s="409"/>
      <c r="D61" s="409"/>
      <c r="E61" s="409"/>
      <c r="F61" s="409"/>
      <c r="G61" s="409"/>
      <c r="H61" s="409"/>
      <c r="I61" s="409"/>
      <c r="J61" s="409"/>
      <c r="K61" s="409"/>
      <c r="L61" s="409"/>
      <c r="M61" s="315"/>
      <c r="N61" s="305"/>
      <c r="O61" s="306"/>
      <c r="P61" s="306"/>
      <c r="Q61" s="306"/>
      <c r="R61" s="306"/>
      <c r="S61" s="307"/>
    </row>
    <row r="62" spans="1:19" ht="15" customHeight="1" x14ac:dyDescent="0.25">
      <c r="A62" s="303"/>
      <c r="B62" s="313"/>
      <c r="C62" s="409"/>
      <c r="D62" s="409"/>
      <c r="E62" s="409"/>
      <c r="F62" s="409"/>
      <c r="G62" s="409"/>
      <c r="H62" s="409"/>
      <c r="I62" s="409"/>
      <c r="J62" s="409"/>
      <c r="K62" s="409"/>
      <c r="L62" s="409"/>
      <c r="M62" s="315"/>
      <c r="N62" s="305"/>
      <c r="O62" s="306"/>
      <c r="P62" s="306"/>
      <c r="Q62" s="306"/>
      <c r="R62" s="306"/>
      <c r="S62" s="307"/>
    </row>
    <row r="63" spans="1:19" ht="15" customHeight="1" x14ac:dyDescent="0.25">
      <c r="A63" s="303"/>
      <c r="B63" s="369"/>
      <c r="C63" s="370"/>
      <c r="D63" s="370"/>
      <c r="E63" s="370"/>
      <c r="F63" s="370"/>
      <c r="G63" s="370"/>
      <c r="H63" s="370"/>
      <c r="I63" s="370"/>
      <c r="J63" s="370"/>
      <c r="K63" s="370"/>
      <c r="L63" s="370"/>
      <c r="M63" s="371"/>
      <c r="N63" s="326"/>
      <c r="O63" s="327"/>
      <c r="P63" s="327"/>
      <c r="Q63" s="327"/>
      <c r="R63" s="327"/>
      <c r="S63" s="328"/>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Z2_MBA!G13</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117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120</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12</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99</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116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119</v>
      </c>
      <c r="M83" s="417"/>
      <c r="N83" s="417"/>
      <c r="O83" s="417"/>
      <c r="P83" s="417"/>
      <c r="Q83" s="417"/>
      <c r="R83" s="417"/>
      <c r="S83" s="418"/>
    </row>
    <row r="84" spans="1:19" ht="15" customHeight="1" x14ac:dyDescent="0.25">
      <c r="A84" s="303"/>
      <c r="B84" s="449" t="s">
        <v>80</v>
      </c>
      <c r="C84" s="450"/>
      <c r="D84" s="450"/>
      <c r="E84" s="450"/>
      <c r="F84" s="451"/>
      <c r="G84" s="446">
        <f>Z2_MBA!H13</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Z2_MBA!E13</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101</v>
      </c>
      <c r="C90" s="356"/>
      <c r="D90" s="356"/>
      <c r="E90" s="357"/>
      <c r="F90" s="505">
        <v>80</v>
      </c>
      <c r="G90" s="506"/>
      <c r="H90" s="506"/>
      <c r="I90" s="507"/>
      <c r="J90" s="333"/>
      <c r="K90" s="346"/>
      <c r="L90" s="337" t="s">
        <v>232</v>
      </c>
      <c r="M90" s="338"/>
      <c r="N90" s="338"/>
      <c r="O90" s="338"/>
      <c r="P90" s="338"/>
      <c r="Q90" s="338"/>
      <c r="R90" s="338"/>
      <c r="S90" s="339"/>
    </row>
    <row r="91" spans="1:19" ht="15" customHeight="1" x14ac:dyDescent="0.25">
      <c r="A91" s="329"/>
      <c r="B91" s="355" t="s">
        <v>112</v>
      </c>
      <c r="C91" s="356"/>
      <c r="D91" s="356"/>
      <c r="E91" s="357"/>
      <c r="F91" s="505">
        <v>20</v>
      </c>
      <c r="G91" s="506"/>
      <c r="H91" s="506"/>
      <c r="I91" s="507"/>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09.5" customHeight="1" x14ac:dyDescent="0.25">
      <c r="A98" s="395"/>
      <c r="B98" s="351" t="s">
        <v>633</v>
      </c>
      <c r="C98" s="351"/>
      <c r="D98" s="351"/>
      <c r="E98" s="351"/>
      <c r="F98" s="351"/>
      <c r="G98" s="351"/>
      <c r="H98" s="351"/>
      <c r="I98" s="351"/>
      <c r="J98" s="351"/>
      <c r="K98" s="351"/>
      <c r="L98" s="351"/>
      <c r="M98" s="351"/>
      <c r="N98" s="351"/>
      <c r="O98" s="351"/>
      <c r="P98" s="351"/>
      <c r="Q98" s="351"/>
      <c r="R98" s="351"/>
      <c r="S98" s="352"/>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66.75" customHeight="1" x14ac:dyDescent="0.25">
      <c r="A100" s="395"/>
      <c r="B100" s="351" t="s">
        <v>634</v>
      </c>
      <c r="C100" s="351"/>
      <c r="D100" s="351"/>
      <c r="E100" s="351"/>
      <c r="F100" s="351"/>
      <c r="G100" s="351"/>
      <c r="H100" s="351"/>
      <c r="I100" s="351"/>
      <c r="J100" s="351"/>
      <c r="K100" s="351"/>
      <c r="L100" s="351"/>
      <c r="M100" s="351"/>
      <c r="N100" s="351"/>
      <c r="O100" s="351"/>
      <c r="P100" s="351"/>
      <c r="Q100" s="351"/>
      <c r="R100" s="351"/>
      <c r="S100" s="352"/>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78.75" customHeight="1" x14ac:dyDescent="0.25">
      <c r="A102" s="395"/>
      <c r="B102" s="351" t="s">
        <v>635</v>
      </c>
      <c r="C102" s="351"/>
      <c r="D102" s="351"/>
      <c r="E102" s="351"/>
      <c r="F102" s="351"/>
      <c r="G102" s="351"/>
      <c r="H102" s="351"/>
      <c r="I102" s="351"/>
      <c r="J102" s="351"/>
      <c r="K102" s="351"/>
      <c r="L102" s="351"/>
      <c r="M102" s="351"/>
      <c r="N102" s="351"/>
      <c r="O102" s="351"/>
      <c r="P102" s="351"/>
      <c r="Q102" s="351"/>
      <c r="R102" s="351"/>
      <c r="S102" s="352"/>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2khNKlNy7wLehfvpeAOG/ujywgXVYd3XD62dwdlAwLW5PQnb2/pfXEtP3qiuk7vTaK9+RwlikdMuNcimliDplw==" saltValue="eA8YC3+EwYHFAO0Sqlg+hw==" spinCount="100000" sheet="1" objects="1" scenarios="1"/>
  <mergeCells count="179">
    <mergeCell ref="N42:S42"/>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3:S43"/>
    <mergeCell ref="B44:M48"/>
    <mergeCell ref="N44:S44"/>
    <mergeCell ref="N45:S45"/>
    <mergeCell ref="N46:S46"/>
    <mergeCell ref="N47:S4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C78731F-5C5D-462A-B375-E3A2E8F207E5}">
      <formula1>ZAL</formula1>
    </dataValidation>
    <dataValidation type="list" allowBlank="1" showInputMessage="1" showErrorMessage="1" sqref="L7" xr:uid="{3137E0B7-06A5-42FA-B050-E33FB6B91FD0}">
      <formula1>STATUS</formula1>
    </dataValidation>
    <dataValidation type="list" allowBlank="1" showInputMessage="1" showErrorMessage="1" sqref="L72:L79" xr:uid="{23E29F28-7179-405E-BF47-36D16424A61A}">
      <formula1>METODY</formula1>
    </dataValidation>
    <dataValidation type="list" allowBlank="1" showInputMessage="1" showErrorMessage="1" sqref="L81:L85" xr:uid="{E8FCF378-077C-4597-89A7-382BB01ED170}">
      <formula1>PRAC_STUD</formula1>
    </dataValidation>
    <dataValidation type="list" allowBlank="1" showInputMessage="1" showErrorMessage="1" sqref="N14:S33" xr:uid="{4193C612-F9BB-4C30-A095-052F1B89D9FC}">
      <formula1>KEW_Z2</formula1>
    </dataValidation>
    <dataValidation type="list" allowBlank="1" showInputMessage="1" showErrorMessage="1" sqref="N34:S53" xr:uid="{B8C7AAA2-8735-45A5-A46B-98379EE52145}">
      <formula1>KEU_Z2</formula1>
    </dataValidation>
    <dataValidation type="list" allowBlank="1" showInputMessage="1" showErrorMessage="1" sqref="N54:S68" xr:uid="{BB4B5152-9B70-492C-8538-DEABA1D6018C}">
      <formula1>KEK_Z2</formula1>
    </dataValidation>
  </dataValidations>
  <hyperlinks>
    <hyperlink ref="O13" r:id="rId1" xr:uid="{ED94AA7B-E9E9-4034-990A-5C0F2966C29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24F2-3E5B-40D9-808B-B93EA9FAFEB7}">
  <sheetPr codeName="Arkusz3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Z2_MBA!B61</f>
        <v>Moduł Z2/15</v>
      </c>
      <c r="B3" s="399"/>
      <c r="C3" s="399"/>
      <c r="D3" s="403" t="str">
        <f>Z2_MBA!C61</f>
        <v>MBA - warsztat - zarządzanie operacyjne (2)</v>
      </c>
      <c r="E3" s="404"/>
      <c r="F3" s="404"/>
      <c r="G3" s="404"/>
      <c r="H3" s="404"/>
      <c r="I3" s="405"/>
      <c r="J3" s="3"/>
      <c r="K3" s="3"/>
      <c r="L3" s="4"/>
      <c r="M3" s="4"/>
      <c r="N3" s="4"/>
      <c r="O3" s="4"/>
      <c r="P3" s="4"/>
      <c r="Q3" s="4"/>
      <c r="R3" s="4"/>
    </row>
    <row r="4" spans="1:19" ht="18.75" thickBot="1" x14ac:dyDescent="0.3">
      <c r="A4" s="297" t="s">
        <v>55</v>
      </c>
      <c r="B4" s="297"/>
      <c r="C4" s="297"/>
      <c r="D4" s="400" t="str">
        <f>Z2_MBA!B64</f>
        <v>Kurs 15.3.</v>
      </c>
      <c r="E4" s="401"/>
      <c r="F4" s="401"/>
      <c r="G4" s="401"/>
      <c r="H4" s="401"/>
      <c r="I4" s="402"/>
      <c r="J4" s="3"/>
      <c r="K4" s="3"/>
      <c r="L4" s="4"/>
      <c r="M4" s="4"/>
      <c r="N4" s="4"/>
      <c r="O4" s="4"/>
      <c r="P4" s="4"/>
      <c r="Q4" s="4"/>
      <c r="R4" s="4"/>
    </row>
    <row r="5" spans="1:19" ht="23.25" thickBot="1" x14ac:dyDescent="0.3">
      <c r="A5" s="298" t="s">
        <v>56</v>
      </c>
      <c r="B5" s="298"/>
      <c r="C5" s="298"/>
      <c r="D5" s="299" t="str">
        <f>Z2_MBA!C64</f>
        <v>Zarządzanie sprzedażą</v>
      </c>
      <c r="E5" s="299"/>
      <c r="F5" s="299"/>
      <c r="G5" s="299"/>
      <c r="H5" s="299"/>
      <c r="I5" s="299"/>
      <c r="J5" s="299"/>
      <c r="K5" s="299"/>
      <c r="L5" s="300" t="s">
        <v>41</v>
      </c>
      <c r="M5" s="300"/>
      <c r="N5" s="77">
        <f>Z2_MBA!D64</f>
        <v>2</v>
      </c>
      <c r="O5" s="300" t="s">
        <v>42</v>
      </c>
      <c r="P5" s="300"/>
      <c r="Q5" s="321" t="str">
        <f>Z2_MBA!F61</f>
        <v>dr J. Osuch</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Z2_MBA!G64</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569</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150</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153</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156</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850</v>
      </c>
      <c r="C19" s="467"/>
      <c r="D19" s="467"/>
      <c r="E19" s="467"/>
      <c r="F19" s="467"/>
      <c r="G19" s="467"/>
      <c r="H19" s="467"/>
      <c r="I19" s="467"/>
      <c r="J19" s="467"/>
      <c r="K19" s="467"/>
      <c r="L19" s="467"/>
      <c r="M19" s="468"/>
      <c r="N19" s="475" t="s">
        <v>153</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156</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570</v>
      </c>
      <c r="C34" s="658"/>
      <c r="D34" s="658"/>
      <c r="E34" s="658"/>
      <c r="F34" s="658"/>
      <c r="G34" s="658"/>
      <c r="H34" s="658"/>
      <c r="I34" s="658"/>
      <c r="J34" s="658"/>
      <c r="K34" s="658"/>
      <c r="L34" s="658"/>
      <c r="M34" s="659"/>
      <c r="N34" s="660" t="s">
        <v>166</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167</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170</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thickBot="1" x14ac:dyDescent="0.3">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851</v>
      </c>
      <c r="C39" s="467"/>
      <c r="D39" s="467"/>
      <c r="E39" s="467"/>
      <c r="F39" s="467"/>
      <c r="G39" s="467"/>
      <c r="H39" s="467"/>
      <c r="I39" s="467"/>
      <c r="J39" s="467"/>
      <c r="K39" s="467"/>
      <c r="L39" s="467"/>
      <c r="M39" s="468"/>
      <c r="N39" s="660" t="s">
        <v>166</v>
      </c>
      <c r="O39" s="661"/>
      <c r="P39" s="661"/>
      <c r="Q39" s="661"/>
      <c r="R39" s="661"/>
      <c r="S39" s="662"/>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170</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852</v>
      </c>
      <c r="C54" s="658"/>
      <c r="D54" s="658"/>
      <c r="E54" s="658"/>
      <c r="F54" s="658"/>
      <c r="G54" s="658"/>
      <c r="H54" s="658"/>
      <c r="I54" s="658"/>
      <c r="J54" s="658"/>
      <c r="K54" s="658"/>
      <c r="L54" s="658"/>
      <c r="M54" s="659"/>
      <c r="N54" s="660" t="s">
        <v>183</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185</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571</v>
      </c>
      <c r="C59" s="467"/>
      <c r="D59" s="467"/>
      <c r="E59" s="467"/>
      <c r="F59" s="467"/>
      <c r="G59" s="467"/>
      <c r="H59" s="467"/>
      <c r="I59" s="467"/>
      <c r="J59" s="467"/>
      <c r="K59" s="467"/>
      <c r="L59" s="467"/>
      <c r="M59" s="468"/>
      <c r="N59" s="475" t="s">
        <v>182</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Z2_MBA!G64</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2</v>
      </c>
      <c r="H73" s="420"/>
      <c r="I73" s="421"/>
      <c r="J73" s="390"/>
      <c r="K73" s="432"/>
      <c r="L73" s="416" t="s">
        <v>107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111</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10</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102</v>
      </c>
      <c r="M83" s="417"/>
      <c r="N83" s="417"/>
      <c r="O83" s="417"/>
      <c r="P83" s="417"/>
      <c r="Q83" s="417"/>
      <c r="R83" s="417"/>
      <c r="S83" s="418"/>
    </row>
    <row r="84" spans="1:19" ht="15" customHeight="1" x14ac:dyDescent="0.25">
      <c r="A84" s="303"/>
      <c r="B84" s="449" t="s">
        <v>80</v>
      </c>
      <c r="C84" s="450"/>
      <c r="D84" s="450"/>
      <c r="E84" s="450"/>
      <c r="F84" s="451"/>
      <c r="G84" s="446">
        <f>Z2_MBA!H64</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Z2_MBA!E64</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78" customHeight="1" x14ac:dyDescent="0.25">
      <c r="A98" s="395"/>
      <c r="B98" s="364" t="s">
        <v>853</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2.25" customHeight="1" x14ac:dyDescent="0.25">
      <c r="A100" s="395"/>
      <c r="B100" s="364" t="s">
        <v>854</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855</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FCP1Z6xF0jRlCvUQcOi5ZCz3O1cATe5m1zKjNLhEXTJBQTqRpnBwqwV51nQ/oScXDCiEu/hhWg14/v8lV+uvoA==" saltValue="OgOzChtp4hsjeqApN+Wje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8241BD70-7F27-49BB-9CE5-E7BB9C37F5AC}">
      <formula1>KEK_Z2</formula1>
    </dataValidation>
    <dataValidation type="list" allowBlank="1" showInputMessage="1" showErrorMessage="1" sqref="N34:S53" xr:uid="{A64457D6-FA93-45FA-91AA-35C084BCB401}">
      <formula1>KEU_Z2</formula1>
    </dataValidation>
    <dataValidation type="list" allowBlank="1" showInputMessage="1" showErrorMessage="1" sqref="N14:S33" xr:uid="{E21A03D8-B59D-4D60-B6BA-B8EFFEFDEFBF}">
      <formula1>KEW_Z2</formula1>
    </dataValidation>
    <dataValidation type="list" allowBlank="1" showInputMessage="1" showErrorMessage="1" sqref="B90:E94" xr:uid="{7C21D810-A5BE-4D80-8E5B-C87BBC93D204}">
      <formula1>ZAL</formula1>
    </dataValidation>
    <dataValidation type="list" allowBlank="1" showInputMessage="1" showErrorMessage="1" sqref="L7" xr:uid="{6A89A912-3175-497C-998B-58C52A9CF267}">
      <formula1>STATUS</formula1>
    </dataValidation>
    <dataValidation type="list" allowBlank="1" showInputMessage="1" showErrorMessage="1" sqref="L72:L79" xr:uid="{FAD823F1-EFA6-46BB-83A1-67BD45619318}">
      <formula1>METODY</formula1>
    </dataValidation>
    <dataValidation type="list" allowBlank="1" showInputMessage="1" showErrorMessage="1" sqref="L81:L85" xr:uid="{2209BAE8-3451-4C20-B14F-7FE887E5051D}">
      <formula1>PRAC_STUD</formula1>
    </dataValidation>
  </dataValidations>
  <hyperlinks>
    <hyperlink ref="O13" r:id="rId1" xr:uid="{31E1B835-F203-4DC8-8758-BCA6CFA3CC6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EBEFC-9A16-4622-B98E-E15F1AAEDF53}">
  <sheetPr codeName="Arkusz37">
    <tabColor theme="7" tint="0.39997558519241921"/>
    <pageSetUpPr fitToPage="1"/>
  </sheetPr>
  <dimension ref="A1:S77"/>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Z2_MBA!B65</f>
        <v>Moduł Z2/16</v>
      </c>
      <c r="D3" s="209"/>
      <c r="E3" s="209"/>
      <c r="F3" s="210"/>
      <c r="G3" s="3"/>
      <c r="H3" s="3"/>
      <c r="I3" s="3"/>
      <c r="J3" s="3"/>
      <c r="K3" s="3"/>
      <c r="L3" s="4"/>
      <c r="M3" s="4"/>
      <c r="N3" s="4"/>
      <c r="O3" s="4"/>
      <c r="P3" s="4"/>
      <c r="Q3" s="4"/>
    </row>
    <row r="4" spans="1:19" s="150" customFormat="1" ht="39.75" customHeight="1" thickBot="1" x14ac:dyDescent="0.3">
      <c r="A4" s="207" t="s">
        <v>40</v>
      </c>
      <c r="B4" s="207"/>
      <c r="C4" s="197" t="str">
        <f>Z2_MBA!C65</f>
        <v>MBA - warsztat - zarządzanie strategiczne (3)</v>
      </c>
      <c r="D4" s="198"/>
      <c r="E4" s="198"/>
      <c r="F4" s="198"/>
      <c r="G4" s="198"/>
      <c r="H4" s="198"/>
      <c r="I4" s="198"/>
      <c r="J4" s="199"/>
      <c r="K4" s="202" t="s">
        <v>41</v>
      </c>
      <c r="L4" s="202"/>
      <c r="M4" s="111">
        <f>Z2_MBA!D65</f>
        <v>6</v>
      </c>
      <c r="N4" s="200" t="s">
        <v>42</v>
      </c>
      <c r="O4" s="201"/>
      <c r="P4" s="194" t="str">
        <f>Z2_MBA!F65</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4</v>
      </c>
      <c r="J6" s="7" t="s">
        <v>230</v>
      </c>
      <c r="K6" s="218" t="s">
        <v>47</v>
      </c>
      <c r="L6" s="218"/>
      <c r="M6" s="219" t="s">
        <v>48</v>
      </c>
      <c r="N6" s="219"/>
      <c r="O6" s="111" t="s">
        <v>49</v>
      </c>
      <c r="P6" s="220" t="s">
        <v>50</v>
      </c>
      <c r="Q6" s="221"/>
      <c r="R6" s="111">
        <f>Z2_MBA!G65</f>
        <v>36</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390</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389</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864</v>
      </c>
      <c r="B22" s="655"/>
      <c r="C22" s="655"/>
      <c r="D22" s="655"/>
      <c r="E22" s="655"/>
      <c r="F22" s="655" t="s">
        <v>865</v>
      </c>
      <c r="G22" s="655"/>
      <c r="H22" s="655"/>
      <c r="I22" s="655"/>
      <c r="J22" s="655"/>
      <c r="K22" s="655"/>
      <c r="L22" s="655" t="s">
        <v>866</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Z2_MBA!B65</f>
        <v>Moduł Z2/16</v>
      </c>
      <c r="C26" s="249"/>
      <c r="D26" s="33" t="str">
        <f>Z2_MBA!B66</f>
        <v>Kurs 16.1.</v>
      </c>
      <c r="E26" s="71" t="str">
        <f>Z2_MBA!B65</f>
        <v>Moduł Z2/16</v>
      </c>
      <c r="F26" s="269" t="str">
        <f>Z2_MBA!B67</f>
        <v>Kurs 16.2.</v>
      </c>
      <c r="G26" s="270"/>
      <c r="H26" s="277" t="str">
        <f>Z2_MBA!B65</f>
        <v>Moduł Z2/16</v>
      </c>
      <c r="I26" s="278"/>
      <c r="J26" s="34" t="str">
        <f>Z2_MBA!B68</f>
        <v>Kurs 16.3.</v>
      </c>
      <c r="K26" s="285"/>
      <c r="L26" s="286"/>
      <c r="M26" s="285"/>
      <c r="N26" s="286"/>
      <c r="O26" s="287"/>
      <c r="P26" s="288"/>
      <c r="Q26" s="287"/>
      <c r="R26" s="289"/>
    </row>
    <row r="27" spans="1:19" s="72" customFormat="1" ht="59.25" customHeight="1" x14ac:dyDescent="0.25">
      <c r="A27" s="99" t="s">
        <v>56</v>
      </c>
      <c r="B27" s="530" t="str">
        <f>Z2_MBA!C66</f>
        <v>Reengineering i restrukturyzacja firm</v>
      </c>
      <c r="C27" s="531"/>
      <c r="D27" s="532"/>
      <c r="E27" s="533" t="str">
        <f>Z2_MBA!C67</f>
        <v>Zarządzanie innowacjami</v>
      </c>
      <c r="F27" s="534"/>
      <c r="G27" s="535"/>
      <c r="H27" s="536" t="str">
        <f>Z2_MBA!C68</f>
        <v>Współczesne strategie biznesu</v>
      </c>
      <c r="I27" s="537"/>
      <c r="J27" s="538"/>
      <c r="K27" s="539"/>
      <c r="L27" s="540"/>
      <c r="M27" s="540"/>
      <c r="N27" s="541"/>
      <c r="O27" s="542"/>
      <c r="P27" s="543"/>
      <c r="Q27" s="543"/>
      <c r="R27" s="544"/>
    </row>
    <row r="28" spans="1:19" s="72" customFormat="1" ht="30" customHeight="1" thickBot="1" x14ac:dyDescent="0.3">
      <c r="A28" s="39" t="s">
        <v>57</v>
      </c>
      <c r="B28" s="250">
        <f>Z2_MBA!D66</f>
        <v>2</v>
      </c>
      <c r="C28" s="251"/>
      <c r="D28" s="252"/>
      <c r="E28" s="274">
        <f>Z2_MBA!D67</f>
        <v>2</v>
      </c>
      <c r="F28" s="275"/>
      <c r="G28" s="276"/>
      <c r="H28" s="282">
        <f>Z2_MBA!D68</f>
        <v>2</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x14ac:dyDescent="0.25"/>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s="72" customFormat="1" x14ac:dyDescent="0.25"/>
    <row r="71" spans="1:18" s="72" customFormat="1" x14ac:dyDescent="0.25"/>
    <row r="72" spans="1:18" s="72" customFormat="1" x14ac:dyDescent="0.25"/>
    <row r="73" spans="1:18" s="72" customFormat="1" x14ac:dyDescent="0.25"/>
    <row r="74" spans="1:18" x14ac:dyDescent="0.25">
      <c r="A74" s="72"/>
      <c r="B74" s="72"/>
      <c r="C74" s="72"/>
      <c r="D74" s="72"/>
      <c r="E74" s="72"/>
      <c r="F74" s="72"/>
      <c r="G74" s="72"/>
      <c r="H74" s="72"/>
      <c r="I74" s="72"/>
      <c r="J74" s="72"/>
      <c r="K74" s="72"/>
      <c r="L74" s="72"/>
      <c r="M74" s="72"/>
      <c r="N74" s="72"/>
      <c r="O74" s="72"/>
      <c r="P74" s="72"/>
      <c r="Q74" s="72"/>
      <c r="R74" s="72"/>
    </row>
    <row r="75" spans="1:18" x14ac:dyDescent="0.25">
      <c r="A75" s="72"/>
      <c r="B75" s="72"/>
      <c r="C75" s="72"/>
      <c r="D75" s="72"/>
      <c r="E75" s="72"/>
      <c r="F75" s="72"/>
      <c r="G75" s="72"/>
      <c r="H75" s="72"/>
      <c r="I75" s="72"/>
      <c r="J75" s="72"/>
      <c r="K75" s="72"/>
      <c r="L75" s="72"/>
      <c r="M75" s="72"/>
      <c r="N75" s="72"/>
      <c r="O75" s="72"/>
      <c r="P75" s="72"/>
      <c r="Q75" s="72"/>
      <c r="R75" s="72"/>
    </row>
    <row r="76" spans="1:18" x14ac:dyDescent="0.25">
      <c r="A76" s="72"/>
      <c r="B76" s="72"/>
      <c r="C76" s="72"/>
      <c r="D76" s="72"/>
      <c r="E76" s="72"/>
      <c r="F76" s="72"/>
      <c r="G76" s="72"/>
      <c r="H76" s="72"/>
      <c r="I76" s="72"/>
      <c r="J76" s="72"/>
      <c r="K76" s="72"/>
      <c r="L76" s="72"/>
      <c r="M76" s="72"/>
      <c r="N76" s="72"/>
      <c r="O76" s="72"/>
      <c r="P76" s="72"/>
      <c r="Q76" s="72"/>
      <c r="R76" s="72"/>
    </row>
    <row r="77" spans="1:18" x14ac:dyDescent="0.25">
      <c r="A77" s="72"/>
      <c r="B77" s="72"/>
      <c r="C77" s="72"/>
      <c r="D77" s="72"/>
      <c r="E77" s="72"/>
      <c r="F77" s="72"/>
      <c r="G77" s="72"/>
      <c r="H77" s="72"/>
      <c r="I77" s="72"/>
      <c r="J77" s="72"/>
      <c r="K77" s="72"/>
      <c r="L77" s="72"/>
      <c r="M77" s="72"/>
      <c r="N77" s="72"/>
      <c r="O77" s="72"/>
      <c r="P77" s="72"/>
      <c r="Q77" s="72"/>
      <c r="R77" s="72"/>
    </row>
  </sheetData>
  <sheetProtection algorithmName="SHA-512" hashValue="n7OjB0vv+ciBqu67kjy9SQSvMGJrs6SFbwfXlECsYRwI6eFq+kgjB5sGoM6fso9FSnCdC8c+UCfK+jx3ZN2h9Q==" saltValue="AEUNbfW1buw2OY3Q4Yr3qg==" spinCount="100000" sheet="1" objects="1" scenarios="1"/>
  <mergeCells count="65">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D30:E30"/>
  </mergeCells>
  <dataValidations count="2">
    <dataValidation type="textLength" allowBlank="1" showInputMessage="1" showErrorMessage="1" errorTitle="ilość znaków" error="treść powinna mieć pomiędzy 20 a 1100 znaków" sqref="A11:R11" xr:uid="{82E5E619-0CBB-4B09-B7BB-E18C438A3404}">
      <formula1>20</formula1>
      <formula2>1200</formula2>
    </dataValidation>
    <dataValidation type="list" allowBlank="1" showInputMessage="1" showErrorMessage="1" sqref="K6:L6" xr:uid="{C1957C20-1226-4A8B-ABB8-7799F310A8A8}">
      <formula1>STATUS</formula1>
    </dataValidation>
  </dataValidations>
  <hyperlinks>
    <hyperlink ref="F29" r:id="rId1" xr:uid="{300A9C07-6C1D-4AFF-B4A4-C22EFF2E6204}"/>
    <hyperlink ref="C29" r:id="rId2" xr:uid="{F4255219-F904-4147-97A2-65481681EFDF}"/>
    <hyperlink ref="I29" r:id="rId3" xr:uid="{8CCC5EB4-4E23-4F76-905B-84B37C8CDEFE}"/>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C05D1-AE62-4552-803F-1A2B82A97880}">
  <sheetPr codeName="Arkusz3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Z2_MBA!B65</f>
        <v>Moduł Z2/16</v>
      </c>
      <c r="B3" s="399"/>
      <c r="C3" s="399"/>
      <c r="D3" s="403" t="str">
        <f>Z2_MBA!C65</f>
        <v>MBA - warsztat - zarządzanie strategiczne (3)</v>
      </c>
      <c r="E3" s="404"/>
      <c r="F3" s="404"/>
      <c r="G3" s="404"/>
      <c r="H3" s="404"/>
      <c r="I3" s="405"/>
      <c r="J3" s="3"/>
      <c r="K3" s="3"/>
      <c r="L3" s="4"/>
      <c r="M3" s="4"/>
      <c r="N3" s="4"/>
      <c r="O3" s="4"/>
      <c r="P3" s="4"/>
      <c r="Q3" s="4"/>
      <c r="R3" s="4"/>
    </row>
    <row r="4" spans="1:19" ht="18.75" thickBot="1" x14ac:dyDescent="0.3">
      <c r="A4" s="297" t="s">
        <v>55</v>
      </c>
      <c r="B4" s="297"/>
      <c r="C4" s="297"/>
      <c r="D4" s="400" t="str">
        <f>Z2_MBA!B66</f>
        <v>Kurs 16.1.</v>
      </c>
      <c r="E4" s="401"/>
      <c r="F4" s="401"/>
      <c r="G4" s="401"/>
      <c r="H4" s="401"/>
      <c r="I4" s="402"/>
      <c r="J4" s="3"/>
      <c r="K4" s="3"/>
      <c r="L4" s="4"/>
      <c r="M4" s="4"/>
      <c r="N4" s="4"/>
      <c r="O4" s="4"/>
      <c r="P4" s="4"/>
      <c r="Q4" s="4"/>
      <c r="R4" s="4"/>
    </row>
    <row r="5" spans="1:19" ht="23.25" thickBot="1" x14ac:dyDescent="0.3">
      <c r="A5" s="298" t="s">
        <v>56</v>
      </c>
      <c r="B5" s="298"/>
      <c r="C5" s="298"/>
      <c r="D5" s="299" t="str">
        <f>Z2_MBA!C66</f>
        <v>Reengineering i restrukturyzacja firm</v>
      </c>
      <c r="E5" s="299"/>
      <c r="F5" s="299"/>
      <c r="G5" s="299"/>
      <c r="H5" s="299"/>
      <c r="I5" s="299"/>
      <c r="J5" s="299"/>
      <c r="K5" s="299"/>
      <c r="L5" s="300" t="s">
        <v>41</v>
      </c>
      <c r="M5" s="300"/>
      <c r="N5" s="77">
        <f>Z2_MBA!D66</f>
        <v>2</v>
      </c>
      <c r="O5" s="300" t="s">
        <v>42</v>
      </c>
      <c r="P5" s="300"/>
      <c r="Q5" s="321" t="str">
        <f>Z2_MBA!F65</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Z2_MBA!G66</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572</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148</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149</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153</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573</v>
      </c>
      <c r="C19" s="467"/>
      <c r="D19" s="467"/>
      <c r="E19" s="467"/>
      <c r="F19" s="467"/>
      <c r="G19" s="467"/>
      <c r="H19" s="467"/>
      <c r="I19" s="467"/>
      <c r="J19" s="467"/>
      <c r="K19" s="467"/>
      <c r="L19" s="467"/>
      <c r="M19" s="468"/>
      <c r="N19" s="475" t="s">
        <v>147</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150</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153</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574</v>
      </c>
      <c r="C24" s="467"/>
      <c r="D24" s="467"/>
      <c r="E24" s="467"/>
      <c r="F24" s="467"/>
      <c r="G24" s="467"/>
      <c r="H24" s="467"/>
      <c r="I24" s="467"/>
      <c r="J24" s="467"/>
      <c r="K24" s="467"/>
      <c r="L24" s="467"/>
      <c r="M24" s="468"/>
      <c r="N24" s="475" t="s">
        <v>149</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153</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t="s">
        <v>157</v>
      </c>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575</v>
      </c>
      <c r="C29" s="467"/>
      <c r="D29" s="467"/>
      <c r="E29" s="467"/>
      <c r="F29" s="467"/>
      <c r="G29" s="467"/>
      <c r="H29" s="467"/>
      <c r="I29" s="467"/>
      <c r="J29" s="467"/>
      <c r="K29" s="467"/>
      <c r="L29" s="467"/>
      <c r="M29" s="468"/>
      <c r="N29" s="475" t="s">
        <v>149</v>
      </c>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t="s">
        <v>153</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t="s">
        <v>152</v>
      </c>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t="s">
        <v>150</v>
      </c>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576</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171</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577</v>
      </c>
      <c r="C39" s="467"/>
      <c r="D39" s="467"/>
      <c r="E39" s="467"/>
      <c r="F39" s="467"/>
      <c r="G39" s="467"/>
      <c r="H39" s="467"/>
      <c r="I39" s="467"/>
      <c r="J39" s="467"/>
      <c r="K39" s="467"/>
      <c r="L39" s="467"/>
      <c r="M39" s="468"/>
      <c r="N39" s="475" t="s">
        <v>166</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178</v>
      </c>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578</v>
      </c>
      <c r="C44" s="467"/>
      <c r="D44" s="467"/>
      <c r="E44" s="467"/>
      <c r="F44" s="467"/>
      <c r="G44" s="467"/>
      <c r="H44" s="467"/>
      <c r="I44" s="467"/>
      <c r="J44" s="467"/>
      <c r="K44" s="467"/>
      <c r="L44" s="467"/>
      <c r="M44" s="468"/>
      <c r="N44" s="475" t="s">
        <v>166</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167</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175</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t="s">
        <v>178</v>
      </c>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579</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183</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185</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t="s">
        <v>187</v>
      </c>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580</v>
      </c>
      <c r="C59" s="467"/>
      <c r="D59" s="467"/>
      <c r="E59" s="467"/>
      <c r="F59" s="467"/>
      <c r="G59" s="467"/>
      <c r="H59" s="467"/>
      <c r="I59" s="467"/>
      <c r="J59" s="467"/>
      <c r="K59" s="467"/>
      <c r="L59" s="467"/>
      <c r="M59" s="468"/>
      <c r="N59" s="475" t="s">
        <v>183</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184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185</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t="s">
        <v>186</v>
      </c>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t="s">
        <v>187</v>
      </c>
      <c r="O63" s="521"/>
      <c r="P63" s="521"/>
      <c r="Q63" s="521"/>
      <c r="R63" s="521"/>
      <c r="S63" s="664"/>
    </row>
    <row r="64" spans="1:19" ht="15" customHeight="1" x14ac:dyDescent="0.25">
      <c r="A64" s="303"/>
      <c r="B64" s="466" t="s">
        <v>581</v>
      </c>
      <c r="C64" s="467"/>
      <c r="D64" s="467"/>
      <c r="E64" s="467"/>
      <c r="F64" s="467"/>
      <c r="G64" s="467"/>
      <c r="H64" s="467"/>
      <c r="I64" s="467"/>
      <c r="J64" s="467"/>
      <c r="K64" s="467"/>
      <c r="L64" s="467"/>
      <c r="M64" s="468"/>
      <c r="N64" s="475" t="s">
        <v>183</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t="s">
        <v>184</v>
      </c>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t="s">
        <v>185</v>
      </c>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t="s">
        <v>186</v>
      </c>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t="s">
        <v>187</v>
      </c>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Z2_MBA!G66</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2</v>
      </c>
      <c r="H73" s="420"/>
      <c r="I73" s="421"/>
      <c r="J73" s="390"/>
      <c r="K73" s="432"/>
      <c r="L73" s="416" t="s">
        <v>100</v>
      </c>
      <c r="M73" s="417"/>
      <c r="N73" s="417"/>
      <c r="O73" s="417"/>
      <c r="P73" s="417"/>
      <c r="Q73" s="417"/>
      <c r="R73" s="417"/>
      <c r="S73" s="418"/>
    </row>
    <row r="74" spans="1:19" ht="15" customHeight="1" x14ac:dyDescent="0.25">
      <c r="A74" s="303"/>
      <c r="B74" s="392" t="s">
        <v>70</v>
      </c>
      <c r="C74" s="393"/>
      <c r="D74" s="393"/>
      <c r="E74" s="393"/>
      <c r="F74" s="394"/>
      <c r="G74" s="419">
        <v>2</v>
      </c>
      <c r="H74" s="420"/>
      <c r="I74" s="421"/>
      <c r="J74" s="390"/>
      <c r="K74" s="432"/>
      <c r="L74" s="416" t="s">
        <v>103</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6</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v>2</v>
      </c>
      <c r="H82" s="420"/>
      <c r="I82" s="421"/>
      <c r="J82" s="390"/>
      <c r="K82" s="432"/>
      <c r="L82" s="416" t="s">
        <v>116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Z2_MBA!H66</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Z2_MBA!E66</f>
        <v>egzamin</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295.5" customHeight="1" x14ac:dyDescent="0.25">
      <c r="A98" s="395"/>
      <c r="B98" s="364" t="s">
        <v>858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58.5" customHeight="1" x14ac:dyDescent="0.25">
      <c r="A100" s="395"/>
      <c r="B100" s="364" t="s">
        <v>856</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70.5" customHeight="1" x14ac:dyDescent="0.25">
      <c r="A102" s="395"/>
      <c r="B102" s="364" t="s">
        <v>857</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D2kEpuh37HQewhLawedAbyEspDqGY3X6v4P9jpwBhGDMtNb0OedFHwmi411FdIiJU7YwSn5iUE9d+cCVyq7vng==" saltValue="JueZEYekSCglXglTYTEYf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1DD6E3A2-D735-411A-BA2B-B7E0FDB336CA}">
      <formula1>PRAC_STUD</formula1>
    </dataValidation>
    <dataValidation type="list" allowBlank="1" showInputMessage="1" showErrorMessage="1" sqref="L72:L79" xr:uid="{55278BC2-CA92-4B1A-932D-9FAD840D7884}">
      <formula1>METODY</formula1>
    </dataValidation>
    <dataValidation type="list" allowBlank="1" showInputMessage="1" showErrorMessage="1" sqref="L7" xr:uid="{A0B25221-F2D9-46F1-9382-D80F850F6BE0}">
      <formula1>STATUS</formula1>
    </dataValidation>
    <dataValidation type="list" allowBlank="1" showInputMessage="1" showErrorMessage="1" sqref="B90:E94" xr:uid="{99DA094A-7C41-47E7-A612-37F5A72895E2}">
      <formula1>ZAL</formula1>
    </dataValidation>
    <dataValidation type="list" allowBlank="1" showInputMessage="1" showErrorMessage="1" sqref="N14:S33" xr:uid="{CDB165AB-8FC9-4715-AB26-E9E7C352C63B}">
      <formula1>KEW_Z2</formula1>
    </dataValidation>
    <dataValidation type="list" allowBlank="1" showInputMessage="1" showErrorMessage="1" sqref="N34:S53" xr:uid="{3DF0468F-C597-407B-9565-7ECCF4B396B6}">
      <formula1>KEU_Z2</formula1>
    </dataValidation>
    <dataValidation type="list" allowBlank="1" showInputMessage="1" showErrorMessage="1" sqref="N54:S68" xr:uid="{71A62654-13DE-4F57-93E0-7FABE1184913}">
      <formula1>KEK_Z2</formula1>
    </dataValidation>
  </dataValidations>
  <hyperlinks>
    <hyperlink ref="O13" r:id="rId1" xr:uid="{643811DE-6168-49E1-A7A2-1CA25F30D7E6}"/>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79A10-87AC-4492-8D42-442B20207007}">
  <sheetPr codeName="Arkusz39">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Z2_MBA!B65</f>
        <v>Moduł Z2/16</v>
      </c>
      <c r="B3" s="399"/>
      <c r="C3" s="399"/>
      <c r="D3" s="403" t="str">
        <f>Z2_MBA!C65</f>
        <v>MBA - warsztat - zarządzanie strategiczne (3)</v>
      </c>
      <c r="E3" s="404"/>
      <c r="F3" s="404"/>
      <c r="G3" s="404"/>
      <c r="H3" s="404"/>
      <c r="I3" s="405"/>
      <c r="J3" s="3"/>
      <c r="K3" s="3"/>
      <c r="L3" s="4"/>
      <c r="M3" s="4"/>
      <c r="N3" s="4"/>
      <c r="O3" s="4"/>
      <c r="P3" s="4"/>
      <c r="Q3" s="4"/>
      <c r="R3" s="4"/>
    </row>
    <row r="4" spans="1:19" ht="18.75" thickBot="1" x14ac:dyDescent="0.3">
      <c r="A4" s="297" t="s">
        <v>55</v>
      </c>
      <c r="B4" s="297"/>
      <c r="C4" s="297"/>
      <c r="D4" s="400" t="str">
        <f>Z2_MBA!B67</f>
        <v>Kurs 16.2.</v>
      </c>
      <c r="E4" s="401"/>
      <c r="F4" s="401"/>
      <c r="G4" s="401"/>
      <c r="H4" s="401"/>
      <c r="I4" s="402"/>
      <c r="J4" s="3"/>
      <c r="K4" s="3"/>
      <c r="L4" s="4"/>
      <c r="M4" s="4"/>
      <c r="N4" s="4"/>
      <c r="O4" s="4"/>
      <c r="P4" s="4"/>
      <c r="Q4" s="4"/>
      <c r="R4" s="4"/>
    </row>
    <row r="5" spans="1:19" ht="23.25" thickBot="1" x14ac:dyDescent="0.3">
      <c r="A5" s="298" t="s">
        <v>56</v>
      </c>
      <c r="B5" s="298"/>
      <c r="C5" s="298"/>
      <c r="D5" s="299" t="str">
        <f>Z2_MBA!C67</f>
        <v>Zarządzanie innowacjami</v>
      </c>
      <c r="E5" s="299"/>
      <c r="F5" s="299"/>
      <c r="G5" s="299"/>
      <c r="H5" s="299"/>
      <c r="I5" s="299"/>
      <c r="J5" s="299"/>
      <c r="K5" s="299"/>
      <c r="L5" s="300" t="s">
        <v>41</v>
      </c>
      <c r="M5" s="300"/>
      <c r="N5" s="77">
        <f>Z2_MBA!D67</f>
        <v>2</v>
      </c>
      <c r="O5" s="300" t="s">
        <v>42</v>
      </c>
      <c r="P5" s="300"/>
      <c r="Q5" s="321" t="str">
        <f>Z2_MBA!F65</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Z2_MBA!G67</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582</v>
      </c>
      <c r="C14" s="658"/>
      <c r="D14" s="658"/>
      <c r="E14" s="658"/>
      <c r="F14" s="658"/>
      <c r="G14" s="658"/>
      <c r="H14" s="658"/>
      <c r="I14" s="658"/>
      <c r="J14" s="658"/>
      <c r="K14" s="658"/>
      <c r="L14" s="658"/>
      <c r="M14" s="659"/>
      <c r="N14" s="660" t="s">
        <v>148</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149</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150</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153</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583</v>
      </c>
      <c r="C19" s="467"/>
      <c r="D19" s="467"/>
      <c r="E19" s="467"/>
      <c r="F19" s="467"/>
      <c r="G19" s="467"/>
      <c r="H19" s="467"/>
      <c r="I19" s="467"/>
      <c r="J19" s="467"/>
      <c r="K19" s="467"/>
      <c r="L19" s="467"/>
      <c r="M19" s="468"/>
      <c r="N19" s="475" t="s">
        <v>153</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157</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t="s">
        <v>161</v>
      </c>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584</v>
      </c>
      <c r="C24" s="467"/>
      <c r="D24" s="467"/>
      <c r="E24" s="467"/>
      <c r="F24" s="467"/>
      <c r="G24" s="467"/>
      <c r="H24" s="467"/>
      <c r="I24" s="467"/>
      <c r="J24" s="467"/>
      <c r="K24" s="467"/>
      <c r="L24" s="467"/>
      <c r="M24" s="468"/>
      <c r="N24" s="475" t="s">
        <v>153</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161</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585</v>
      </c>
      <c r="C34" s="658"/>
      <c r="D34" s="658"/>
      <c r="E34" s="658"/>
      <c r="F34" s="658"/>
      <c r="G34" s="658"/>
      <c r="H34" s="658"/>
      <c r="I34" s="658"/>
      <c r="J34" s="658"/>
      <c r="K34" s="658"/>
      <c r="L34" s="658"/>
      <c r="M34" s="659"/>
      <c r="N34" s="660" t="s">
        <v>166</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167</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178</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586</v>
      </c>
      <c r="C39" s="467"/>
      <c r="D39" s="467"/>
      <c r="E39" s="467"/>
      <c r="F39" s="467"/>
      <c r="G39" s="467"/>
      <c r="H39" s="467"/>
      <c r="I39" s="467"/>
      <c r="J39" s="467"/>
      <c r="K39" s="467"/>
      <c r="L39" s="467"/>
      <c r="M39" s="468"/>
      <c r="N39" s="475" t="s">
        <v>166</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178</v>
      </c>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587</v>
      </c>
      <c r="C54" s="658"/>
      <c r="D54" s="658"/>
      <c r="E54" s="658"/>
      <c r="F54" s="658"/>
      <c r="G54" s="658"/>
      <c r="H54" s="658"/>
      <c r="I54" s="658"/>
      <c r="J54" s="658"/>
      <c r="K54" s="658"/>
      <c r="L54" s="658"/>
      <c r="M54" s="659"/>
      <c r="N54" s="660" t="s">
        <v>184</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185</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186</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t="s">
        <v>187</v>
      </c>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Z2_MBA!G67</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10</v>
      </c>
      <c r="H72" s="423"/>
      <c r="I72" s="424"/>
      <c r="J72" s="390"/>
      <c r="K72" s="432"/>
      <c r="L72" s="416" t="s">
        <v>69</v>
      </c>
      <c r="M72" s="417"/>
      <c r="N72" s="417"/>
      <c r="O72" s="417"/>
      <c r="P72" s="417"/>
      <c r="Q72" s="417"/>
      <c r="R72" s="417"/>
      <c r="S72" s="418"/>
    </row>
    <row r="73" spans="1:19" ht="15" customHeight="1" x14ac:dyDescent="0.25">
      <c r="A73" s="303"/>
      <c r="B73" s="392" t="s">
        <v>69</v>
      </c>
      <c r="C73" s="393"/>
      <c r="D73" s="393"/>
      <c r="E73" s="393"/>
      <c r="F73" s="394"/>
      <c r="G73" s="419">
        <v>2</v>
      </c>
      <c r="H73" s="420"/>
      <c r="I73" s="421"/>
      <c r="J73" s="390"/>
      <c r="K73" s="432"/>
      <c r="L73" s="416" t="s">
        <v>103</v>
      </c>
      <c r="M73" s="417"/>
      <c r="N73" s="417"/>
      <c r="O73" s="417"/>
      <c r="P73" s="417"/>
      <c r="Q73" s="417"/>
      <c r="R73" s="417"/>
      <c r="S73" s="418"/>
    </row>
    <row r="74" spans="1:19" ht="15" customHeight="1" x14ac:dyDescent="0.25">
      <c r="A74" s="303"/>
      <c r="B74" s="392" t="s">
        <v>70</v>
      </c>
      <c r="C74" s="393"/>
      <c r="D74" s="393"/>
      <c r="E74" s="393"/>
      <c r="F74" s="394"/>
      <c r="G74" s="419">
        <v>4</v>
      </c>
      <c r="H74" s="420"/>
      <c r="I74" s="421"/>
      <c r="J74" s="390"/>
      <c r="K74" s="432"/>
      <c r="L74" s="416" t="s">
        <v>109</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4</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116</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Z2_MBA!H67</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Z2_MBA!E67</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35.75" customHeight="1" x14ac:dyDescent="0.25">
      <c r="A98" s="395"/>
      <c r="B98" s="364" t="s">
        <v>859</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60" customHeight="1" x14ac:dyDescent="0.25">
      <c r="A100" s="395"/>
      <c r="B100" s="364" t="s">
        <v>391</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60" customHeight="1" x14ac:dyDescent="0.25">
      <c r="A102" s="395"/>
      <c r="B102" s="364" t="s">
        <v>860</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J45tbagWVsUcjSyhCpJX1IfoAhzPdPxFCRz6Y85d1YbrRLlRaqcSdE4pAEYN1I/D1WxdYCWFaskht5YXuFyBqA==" saltValue="G8wTkClAJzPVZckRqi55O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5230D28C-65FE-4CE5-84C1-0F9943811738}">
      <formula1>KEK_Z2</formula1>
    </dataValidation>
    <dataValidation type="list" allowBlank="1" showInputMessage="1" showErrorMessage="1" sqref="N34:S53" xr:uid="{CD013718-071B-4CBA-9191-7F0A4C85B0D1}">
      <formula1>KEU_Z2</formula1>
    </dataValidation>
    <dataValidation type="list" allowBlank="1" showInputMessage="1" showErrorMessage="1" sqref="N14:S33" xr:uid="{D1C6E74A-6406-4A30-B34F-18A268A13672}">
      <formula1>KEW_Z2</formula1>
    </dataValidation>
    <dataValidation type="list" allowBlank="1" showInputMessage="1" showErrorMessage="1" sqref="B90:E94" xr:uid="{A845A15D-D774-4757-B3DA-168C5007A335}">
      <formula1>ZAL</formula1>
    </dataValidation>
    <dataValidation type="list" allowBlank="1" showInputMessage="1" showErrorMessage="1" sqref="L7" xr:uid="{8ED71B80-3307-4D6E-ABBB-BED4857AAE9C}">
      <formula1>STATUS</formula1>
    </dataValidation>
    <dataValidation type="list" allowBlank="1" showInputMessage="1" showErrorMessage="1" sqref="L72:L79" xr:uid="{A2613AA3-410E-4320-9771-578C4792120E}">
      <formula1>METODY</formula1>
    </dataValidation>
    <dataValidation type="list" allowBlank="1" showInputMessage="1" showErrorMessage="1" sqref="L81:L85" xr:uid="{50030F38-70B4-496F-9EED-C932AEDCD42A}">
      <formula1>PRAC_STUD</formula1>
    </dataValidation>
  </dataValidations>
  <hyperlinks>
    <hyperlink ref="O13" r:id="rId1" xr:uid="{72EA476D-491F-490A-9563-249E4BFA869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FDBA0-42DF-4A8D-B38E-AAB2FBADF778}">
  <sheetPr codeName="Arkusz4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Z2_MBA!B65</f>
        <v>Moduł Z2/16</v>
      </c>
      <c r="B3" s="399"/>
      <c r="C3" s="399"/>
      <c r="D3" s="403" t="str">
        <f>Z2_MBA!C65</f>
        <v>MBA - warsztat - zarządzanie strategiczne (3)</v>
      </c>
      <c r="E3" s="404"/>
      <c r="F3" s="404"/>
      <c r="G3" s="404"/>
      <c r="H3" s="404"/>
      <c r="I3" s="405"/>
      <c r="J3" s="3"/>
      <c r="K3" s="3"/>
      <c r="L3" s="4"/>
      <c r="M3" s="4"/>
      <c r="N3" s="4"/>
      <c r="O3" s="4"/>
      <c r="P3" s="4"/>
      <c r="Q3" s="4"/>
      <c r="R3" s="4"/>
    </row>
    <row r="4" spans="1:19" ht="18.75" thickBot="1" x14ac:dyDescent="0.3">
      <c r="A4" s="297" t="s">
        <v>55</v>
      </c>
      <c r="B4" s="297"/>
      <c r="C4" s="297"/>
      <c r="D4" s="400" t="str">
        <f>Z2_MBA!B68</f>
        <v>Kurs 16.3.</v>
      </c>
      <c r="E4" s="401"/>
      <c r="F4" s="401"/>
      <c r="G4" s="401"/>
      <c r="H4" s="401"/>
      <c r="I4" s="402"/>
      <c r="J4" s="3"/>
      <c r="K4" s="3"/>
      <c r="L4" s="4"/>
      <c r="M4" s="4"/>
      <c r="N4" s="4"/>
      <c r="O4" s="4"/>
      <c r="P4" s="4"/>
      <c r="Q4" s="4"/>
      <c r="R4" s="4"/>
    </row>
    <row r="5" spans="1:19" ht="23.25" thickBot="1" x14ac:dyDescent="0.3">
      <c r="A5" s="298" t="s">
        <v>56</v>
      </c>
      <c r="B5" s="298"/>
      <c r="C5" s="298"/>
      <c r="D5" s="299" t="str">
        <f>Z2_MBA!C68</f>
        <v>Współczesne strategie biznesu</v>
      </c>
      <c r="E5" s="299"/>
      <c r="F5" s="299"/>
      <c r="G5" s="299"/>
      <c r="H5" s="299"/>
      <c r="I5" s="299"/>
      <c r="J5" s="299"/>
      <c r="K5" s="299"/>
      <c r="L5" s="300" t="s">
        <v>41</v>
      </c>
      <c r="M5" s="300"/>
      <c r="N5" s="77">
        <f>Z2_MBA!D68</f>
        <v>2</v>
      </c>
      <c r="O5" s="300" t="s">
        <v>42</v>
      </c>
      <c r="P5" s="300"/>
      <c r="Q5" s="321" t="str">
        <f>Z2_MBA!F65</f>
        <v>prof. A. Zelek</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Z2_MBA!G68</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588</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148</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153</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t="s">
        <v>156</v>
      </c>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589</v>
      </c>
      <c r="C19" s="467"/>
      <c r="D19" s="467"/>
      <c r="E19" s="467"/>
      <c r="F19" s="467"/>
      <c r="G19" s="467"/>
      <c r="H19" s="467"/>
      <c r="I19" s="467"/>
      <c r="J19" s="467"/>
      <c r="K19" s="467"/>
      <c r="L19" s="467"/>
      <c r="M19" s="468"/>
      <c r="N19" s="475" t="s">
        <v>153</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157</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590</v>
      </c>
      <c r="C24" s="467"/>
      <c r="D24" s="467"/>
      <c r="E24" s="467"/>
      <c r="F24" s="467"/>
      <c r="G24" s="467"/>
      <c r="H24" s="467"/>
      <c r="I24" s="467"/>
      <c r="J24" s="467"/>
      <c r="K24" s="467"/>
      <c r="L24" s="467"/>
      <c r="M24" s="468"/>
      <c r="N24" s="475" t="s">
        <v>149</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153</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thickBot="1" x14ac:dyDescent="0.3">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591</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164</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165</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t="s">
        <v>171</v>
      </c>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592</v>
      </c>
      <c r="C39" s="467"/>
      <c r="D39" s="467"/>
      <c r="E39" s="467"/>
      <c r="F39" s="467"/>
      <c r="G39" s="467"/>
      <c r="H39" s="467"/>
      <c r="I39" s="467"/>
      <c r="J39" s="467"/>
      <c r="K39" s="467"/>
      <c r="L39" s="467"/>
      <c r="M39" s="468"/>
      <c r="N39" s="475" t="s">
        <v>166</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167</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175</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t="s">
        <v>178</v>
      </c>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593</v>
      </c>
      <c r="C54" s="658"/>
      <c r="D54" s="658"/>
      <c r="E54" s="658"/>
      <c r="F54" s="658"/>
      <c r="G54" s="658"/>
      <c r="H54" s="658"/>
      <c r="I54" s="658"/>
      <c r="J54" s="658"/>
      <c r="K54" s="658"/>
      <c r="L54" s="658"/>
      <c r="M54" s="659"/>
      <c r="N54" s="660" t="s">
        <v>185</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187</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Z2_MBA!G68</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v>2</v>
      </c>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v>4</v>
      </c>
      <c r="H74" s="420"/>
      <c r="I74" s="421"/>
      <c r="J74" s="390"/>
      <c r="K74" s="432"/>
      <c r="L74" s="416" t="s">
        <v>103</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109</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6</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116</v>
      </c>
      <c r="M83" s="417"/>
      <c r="N83" s="417"/>
      <c r="O83" s="417"/>
      <c r="P83" s="417"/>
      <c r="Q83" s="417"/>
      <c r="R83" s="417"/>
      <c r="S83" s="418"/>
    </row>
    <row r="84" spans="1:19" ht="15" customHeight="1" x14ac:dyDescent="0.25">
      <c r="A84" s="303"/>
      <c r="B84" s="449" t="s">
        <v>80</v>
      </c>
      <c r="C84" s="450"/>
      <c r="D84" s="450"/>
      <c r="E84" s="450"/>
      <c r="F84" s="451"/>
      <c r="G84" s="446">
        <f>Z2_MBA!H68</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Z2_MBA!E68</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51.5" customHeight="1" x14ac:dyDescent="0.25">
      <c r="A98" s="395"/>
      <c r="B98" s="364" t="s">
        <v>861</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88.5" customHeight="1" x14ac:dyDescent="0.25">
      <c r="A100" s="395"/>
      <c r="B100" s="364" t="s">
        <v>862</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107.25" customHeight="1" x14ac:dyDescent="0.25">
      <c r="A102" s="395"/>
      <c r="B102" s="364" t="s">
        <v>863</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l6c8cZZqlhCbPN4EYm9G9Yr/MKAyRhQ6qZLsT67kiLt/7jkMLQtuRSOhNoGPqE+SPQ1xZMwg24eLfHWYata4zQ==" saltValue="h1d/njKLa+PEprzbehBfs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E986CA2F-3BD9-4917-9B5A-6254EF58825B}">
      <formula1>PRAC_STUD</formula1>
    </dataValidation>
    <dataValidation type="list" allowBlank="1" showInputMessage="1" showErrorMessage="1" sqref="L72:L79" xr:uid="{061B6C45-25D0-4383-B503-44B1DE7A10A5}">
      <formula1>METODY</formula1>
    </dataValidation>
    <dataValidation type="list" allowBlank="1" showInputMessage="1" showErrorMessage="1" sqref="L7" xr:uid="{B4A41C76-CE6E-4AB5-ABF4-FDBFB4CA53AA}">
      <formula1>STATUS</formula1>
    </dataValidation>
    <dataValidation type="list" allowBlank="1" showInputMessage="1" showErrorMessage="1" sqref="B90:E94" xr:uid="{F3B16681-4A21-472C-81CF-A6B61F991F49}">
      <formula1>ZAL</formula1>
    </dataValidation>
    <dataValidation type="list" allowBlank="1" showInputMessage="1" showErrorMessage="1" sqref="N14:S33" xr:uid="{BB4AB9D8-591B-4239-A3B3-CA6D72741ABC}">
      <formula1>KEW_Z2</formula1>
    </dataValidation>
    <dataValidation type="list" allowBlank="1" showInputMessage="1" showErrorMessage="1" sqref="N34:S53" xr:uid="{A49752D1-1489-4E6D-B559-C1097D8E726B}">
      <formula1>KEU_Z2</formula1>
    </dataValidation>
    <dataValidation type="list" allowBlank="1" showInputMessage="1" showErrorMessage="1" sqref="N54:S68" xr:uid="{5170CF70-2E0B-4C65-8B53-4DA2B8921C27}">
      <formula1>KEK_Z2</formula1>
    </dataValidation>
  </dataValidations>
  <hyperlinks>
    <hyperlink ref="O13" r:id="rId1" xr:uid="{9EA48F18-DF63-4CAA-85EC-A57801B3BA4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7AEDC-E723-4E4F-811C-AEF890E697BE}">
  <sheetPr codeName="Arkusz44">
    <tabColor theme="7" tint="0.39997558519241921"/>
    <pageSetUpPr fitToPage="1"/>
  </sheetPr>
  <dimension ref="A1:S8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Z2_MBA!B69</f>
        <v>Moduł Z2/17</v>
      </c>
      <c r="D3" s="209"/>
      <c r="E3" s="209"/>
      <c r="F3" s="210"/>
      <c r="G3" s="3"/>
      <c r="H3" s="3"/>
      <c r="I3" s="3"/>
      <c r="J3" s="3"/>
      <c r="K3" s="3"/>
      <c r="L3" s="4"/>
      <c r="M3" s="4"/>
      <c r="N3" s="4"/>
      <c r="O3" s="4"/>
      <c r="P3" s="4"/>
      <c r="Q3" s="4"/>
    </row>
    <row r="4" spans="1:19" s="150" customFormat="1" ht="39.75" customHeight="1" thickBot="1" x14ac:dyDescent="0.3">
      <c r="A4" s="207" t="s">
        <v>40</v>
      </c>
      <c r="B4" s="207"/>
      <c r="C4" s="197" t="str">
        <f>Z2_MBA!C69</f>
        <v>MBA - warsztat - wizerunek w biznesie (4)</v>
      </c>
      <c r="D4" s="198"/>
      <c r="E4" s="198"/>
      <c r="F4" s="198"/>
      <c r="G4" s="198"/>
      <c r="H4" s="198"/>
      <c r="I4" s="198"/>
      <c r="J4" s="199"/>
      <c r="K4" s="202" t="s">
        <v>41</v>
      </c>
      <c r="L4" s="202"/>
      <c r="M4" s="111">
        <f>Z2_MBA!D69</f>
        <v>4</v>
      </c>
      <c r="N4" s="200" t="s">
        <v>42</v>
      </c>
      <c r="O4" s="201"/>
      <c r="P4" s="194" t="str">
        <f>Z2_MBA!F69</f>
        <v>dr J. Osuch</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4</v>
      </c>
      <c r="J6" s="7" t="s">
        <v>230</v>
      </c>
      <c r="K6" s="218" t="s">
        <v>47</v>
      </c>
      <c r="L6" s="218"/>
      <c r="M6" s="219" t="s">
        <v>48</v>
      </c>
      <c r="N6" s="219"/>
      <c r="O6" s="111" t="s">
        <v>49</v>
      </c>
      <c r="P6" s="220" t="s">
        <v>50</v>
      </c>
      <c r="Q6" s="221"/>
      <c r="R6" s="111">
        <f>Z2_MBA!G69</f>
        <v>32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867</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388</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868</v>
      </c>
      <c r="B22" s="655"/>
      <c r="C22" s="655"/>
      <c r="D22" s="655"/>
      <c r="E22" s="655"/>
      <c r="F22" s="655" t="s">
        <v>869</v>
      </c>
      <c r="G22" s="655"/>
      <c r="H22" s="655"/>
      <c r="I22" s="655"/>
      <c r="J22" s="655"/>
      <c r="K22" s="655"/>
      <c r="L22" s="655" t="s">
        <v>870</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Z2_MBA!B69</f>
        <v>Moduł Z2/17</v>
      </c>
      <c r="C26" s="249"/>
      <c r="D26" s="33" t="str">
        <f>Z2_MBA!B70</f>
        <v>Kurs 17.1.</v>
      </c>
      <c r="E26" s="71" t="str">
        <f>Z2_MBA!B69</f>
        <v>Moduł Z2/17</v>
      </c>
      <c r="F26" s="269" t="str">
        <f>Z2_MBA!B71</f>
        <v>Kurs 17.2.</v>
      </c>
      <c r="G26" s="270"/>
      <c r="H26" s="277" t="str">
        <f>Z2_MBA!B69</f>
        <v>Moduł Z2/17</v>
      </c>
      <c r="I26" s="278"/>
      <c r="J26" s="34" t="str">
        <f>Z2_MBA!B72</f>
        <v>Kurs 17.3.</v>
      </c>
      <c r="K26" s="285"/>
      <c r="L26" s="286"/>
      <c r="M26" s="285"/>
      <c r="N26" s="286"/>
      <c r="O26" s="287"/>
      <c r="P26" s="288"/>
      <c r="Q26" s="287"/>
      <c r="R26" s="289"/>
    </row>
    <row r="27" spans="1:19" s="72" customFormat="1" ht="59.25" customHeight="1" x14ac:dyDescent="0.25">
      <c r="A27" s="99" t="s">
        <v>56</v>
      </c>
      <c r="B27" s="530" t="str">
        <f>Z2_MBA!C70</f>
        <v>Networking</v>
      </c>
      <c r="C27" s="531"/>
      <c r="D27" s="532"/>
      <c r="E27" s="533" t="str">
        <f>Z2_MBA!C71</f>
        <v>Społeczna odpowiedzialność biznesu</v>
      </c>
      <c r="F27" s="534"/>
      <c r="G27" s="535"/>
      <c r="H27" s="536" t="str">
        <f>Z2_MBA!C72</f>
        <v>Wystąpienia publiczne</v>
      </c>
      <c r="I27" s="537"/>
      <c r="J27" s="538"/>
      <c r="K27" s="539"/>
      <c r="L27" s="540"/>
      <c r="M27" s="540"/>
      <c r="N27" s="541"/>
      <c r="O27" s="542"/>
      <c r="P27" s="543"/>
      <c r="Q27" s="543"/>
      <c r="R27" s="544"/>
    </row>
    <row r="28" spans="1:19" s="72" customFormat="1" ht="30" customHeight="1" thickBot="1" x14ac:dyDescent="0.3">
      <c r="A28" s="39" t="s">
        <v>57</v>
      </c>
      <c r="B28" s="250">
        <f>Z2_MBA!D70</f>
        <v>1</v>
      </c>
      <c r="C28" s="251"/>
      <c r="D28" s="252"/>
      <c r="E28" s="274">
        <f>Z2_MBA!D71</f>
        <v>1</v>
      </c>
      <c r="F28" s="275"/>
      <c r="G28" s="276"/>
      <c r="H28" s="282">
        <f>Z2_MBA!D72</f>
        <v>2</v>
      </c>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pans="1:18" s="72" customFormat="1" x14ac:dyDescent="0.25"/>
    <row r="82" spans="1:18" s="72" customFormat="1" x14ac:dyDescent="0.25"/>
    <row r="83" spans="1:18" s="72" customFormat="1" x14ac:dyDescent="0.25"/>
    <row r="84" spans="1:18" s="72" customFormat="1" x14ac:dyDescent="0.25"/>
    <row r="85" spans="1:18" x14ac:dyDescent="0.25">
      <c r="A85" s="72"/>
      <c r="B85" s="72"/>
      <c r="C85" s="72"/>
      <c r="D85" s="72"/>
      <c r="E85" s="72"/>
      <c r="F85" s="72"/>
      <c r="G85" s="72"/>
      <c r="H85" s="72"/>
      <c r="I85" s="72"/>
      <c r="J85" s="72"/>
      <c r="K85" s="72"/>
      <c r="L85" s="72"/>
      <c r="M85" s="72"/>
      <c r="N85" s="72"/>
      <c r="O85" s="72"/>
      <c r="P85" s="72"/>
      <c r="Q85" s="72"/>
      <c r="R85" s="72"/>
    </row>
    <row r="86" spans="1:18" x14ac:dyDescent="0.25">
      <c r="A86" s="72"/>
      <c r="B86" s="72"/>
      <c r="C86" s="72"/>
      <c r="D86" s="72"/>
      <c r="E86" s="72"/>
      <c r="F86" s="72"/>
      <c r="G86" s="72"/>
      <c r="H86" s="72"/>
      <c r="I86" s="72"/>
      <c r="J86" s="72"/>
      <c r="K86" s="72"/>
      <c r="L86" s="72"/>
      <c r="M86" s="72"/>
      <c r="N86" s="72"/>
      <c r="O86" s="72"/>
      <c r="P86" s="72"/>
      <c r="Q86" s="72"/>
      <c r="R86" s="72"/>
    </row>
    <row r="87" spans="1:18" x14ac:dyDescent="0.25">
      <c r="A87" s="72"/>
      <c r="B87" s="72"/>
      <c r="C87" s="72"/>
      <c r="D87" s="72"/>
      <c r="E87" s="72"/>
      <c r="F87" s="72"/>
      <c r="G87" s="72"/>
      <c r="H87" s="72"/>
      <c r="I87" s="72"/>
      <c r="J87" s="72"/>
      <c r="K87" s="72"/>
      <c r="L87" s="72"/>
      <c r="M87" s="72"/>
      <c r="N87" s="72"/>
      <c r="O87" s="72"/>
      <c r="P87" s="72"/>
      <c r="Q87" s="72"/>
      <c r="R87" s="72"/>
    </row>
    <row r="88" spans="1:18" x14ac:dyDescent="0.25">
      <c r="A88" s="72"/>
      <c r="B88" s="72"/>
      <c r="C88" s="72"/>
      <c r="D88" s="72"/>
      <c r="E88" s="72"/>
      <c r="F88" s="72"/>
      <c r="G88" s="72"/>
      <c r="H88" s="72"/>
      <c r="I88" s="72"/>
      <c r="J88" s="72"/>
      <c r="K88" s="72"/>
      <c r="L88" s="72"/>
      <c r="M88" s="72"/>
      <c r="N88" s="72"/>
      <c r="O88" s="72"/>
      <c r="P88" s="72"/>
      <c r="Q88" s="72"/>
      <c r="R88" s="72"/>
    </row>
  </sheetData>
  <sheetProtection algorithmName="SHA-512" hashValue="/xFmyjhK1XpS48Mnxv4liYvo90RFBFiCfPulFNaREZT/GY4dmNNLLtI/Y9vPOR6AW+weRfvOLEgO20vEsPVh6w==" saltValue="EDEGy2qd6yv7dJaZZwwZog=="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list" allowBlank="1" showInputMessage="1" showErrorMessage="1" sqref="K6:L6" xr:uid="{637A00CF-1119-40E1-AC4D-CC392F69C18A}">
      <formula1>STATUS</formula1>
    </dataValidation>
    <dataValidation type="textLength" allowBlank="1" showInputMessage="1" showErrorMessage="1" errorTitle="ilość znaków" error="treść powinna mieć pomiędzy 20 a 1100 znaków" sqref="A11:R11" xr:uid="{F8895DFF-28FA-4885-BD8F-58ACC116FF1C}">
      <formula1>20</formula1>
      <formula2>1200</formula2>
    </dataValidation>
  </dataValidations>
  <hyperlinks>
    <hyperlink ref="C29" r:id="rId1" xr:uid="{6216912A-1AFB-4282-BF47-20A4980C504A}"/>
    <hyperlink ref="I29" r:id="rId2" xr:uid="{1669025E-9800-4BF1-8414-D0DCCFFD6381}"/>
    <hyperlink ref="F29" r:id="rId3" xr:uid="{280E65BA-90CE-4C4E-8E58-BC41E3E96D49}"/>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8E08C-CDB7-43C0-9B8F-A2444AC4A596}">
  <sheetPr codeName="Arkusz4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Z2_MBA!B69</f>
        <v>Moduł Z2/17</v>
      </c>
      <c r="B3" s="399"/>
      <c r="C3" s="399"/>
      <c r="D3" s="403" t="str">
        <f>Z2_MBA!C69</f>
        <v>MBA - warsztat - wizerunek w biznesie (4)</v>
      </c>
      <c r="E3" s="404"/>
      <c r="F3" s="404"/>
      <c r="G3" s="404"/>
      <c r="H3" s="404"/>
      <c r="I3" s="405"/>
      <c r="J3" s="3"/>
      <c r="K3" s="3"/>
      <c r="L3" s="4"/>
      <c r="M3" s="4"/>
      <c r="N3" s="4"/>
      <c r="O3" s="4"/>
      <c r="P3" s="4"/>
      <c r="Q3" s="4"/>
      <c r="R3" s="4"/>
    </row>
    <row r="4" spans="1:19" ht="18.75" thickBot="1" x14ac:dyDescent="0.3">
      <c r="A4" s="297" t="s">
        <v>55</v>
      </c>
      <c r="B4" s="297"/>
      <c r="C4" s="297"/>
      <c r="D4" s="400" t="str">
        <f>Z2_MBA!B70</f>
        <v>Kurs 17.1.</v>
      </c>
      <c r="E4" s="401"/>
      <c r="F4" s="401"/>
      <c r="G4" s="401"/>
      <c r="H4" s="401"/>
      <c r="I4" s="402"/>
      <c r="J4" s="3"/>
      <c r="K4" s="3"/>
      <c r="L4" s="4"/>
      <c r="M4" s="4"/>
      <c r="N4" s="4"/>
      <c r="O4" s="4"/>
      <c r="P4" s="4"/>
      <c r="Q4" s="4"/>
      <c r="R4" s="4"/>
    </row>
    <row r="5" spans="1:19" ht="23.25" thickBot="1" x14ac:dyDescent="0.3">
      <c r="A5" s="298" t="s">
        <v>56</v>
      </c>
      <c r="B5" s="298"/>
      <c r="C5" s="298"/>
      <c r="D5" s="299" t="str">
        <f>Z2_MBA!C70</f>
        <v>Networking</v>
      </c>
      <c r="E5" s="299"/>
      <c r="F5" s="299"/>
      <c r="G5" s="299"/>
      <c r="H5" s="299"/>
      <c r="I5" s="299"/>
      <c r="J5" s="299"/>
      <c r="K5" s="299"/>
      <c r="L5" s="300" t="s">
        <v>41</v>
      </c>
      <c r="M5" s="300"/>
      <c r="N5" s="77">
        <f>Z2_MBA!D70</f>
        <v>1</v>
      </c>
      <c r="O5" s="300" t="s">
        <v>42</v>
      </c>
      <c r="P5" s="300"/>
      <c r="Q5" s="321" t="str">
        <f>Z2_MBA!F69</f>
        <v>dr J. Osuch</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Z2_MBA!G70</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871</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872</v>
      </c>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161</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873</v>
      </c>
      <c r="C34" s="658"/>
      <c r="D34" s="658"/>
      <c r="E34" s="658"/>
      <c r="F34" s="658"/>
      <c r="G34" s="658"/>
      <c r="H34" s="658"/>
      <c r="I34" s="658"/>
      <c r="J34" s="658"/>
      <c r="K34" s="658"/>
      <c r="L34" s="658"/>
      <c r="M34" s="659"/>
      <c r="N34" s="660" t="s">
        <v>167</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170</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874</v>
      </c>
      <c r="C39" s="467"/>
      <c r="D39" s="467"/>
      <c r="E39" s="467"/>
      <c r="F39" s="467"/>
      <c r="G39" s="467"/>
      <c r="H39" s="467"/>
      <c r="I39" s="467"/>
      <c r="J39" s="467"/>
      <c r="K39" s="467"/>
      <c r="L39" s="467"/>
      <c r="M39" s="468"/>
      <c r="N39" s="475" t="s">
        <v>180</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170</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875</v>
      </c>
      <c r="C44" s="467"/>
      <c r="D44" s="467"/>
      <c r="E44" s="467"/>
      <c r="F44" s="467"/>
      <c r="G44" s="467"/>
      <c r="H44" s="467"/>
      <c r="I44" s="467"/>
      <c r="J44" s="467"/>
      <c r="K44" s="467"/>
      <c r="L44" s="467"/>
      <c r="M44" s="468"/>
      <c r="N44" s="475" t="s">
        <v>170</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876</v>
      </c>
      <c r="C54" s="658"/>
      <c r="D54" s="658"/>
      <c r="E54" s="658"/>
      <c r="F54" s="658"/>
      <c r="G54" s="658"/>
      <c r="H54" s="658"/>
      <c r="I54" s="658"/>
      <c r="J54" s="658"/>
      <c r="K54" s="658"/>
      <c r="L54" s="658"/>
      <c r="M54" s="659"/>
      <c r="N54" s="660" t="s">
        <v>190</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188</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877</v>
      </c>
      <c r="C59" s="467"/>
      <c r="D59" s="467"/>
      <c r="E59" s="467"/>
      <c r="F59" s="467"/>
      <c r="G59" s="467"/>
      <c r="H59" s="467"/>
      <c r="I59" s="467"/>
      <c r="J59" s="467"/>
      <c r="K59" s="467"/>
      <c r="L59" s="467"/>
      <c r="M59" s="468"/>
      <c r="N59" s="475" t="s">
        <v>188</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Z2_MBA!G70</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122</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117</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v>12</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284</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Z2_MBA!H70</f>
        <v>13</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Z2_MBA!E70</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78.75" customHeight="1" x14ac:dyDescent="0.25">
      <c r="A98" s="395"/>
      <c r="B98" s="364" t="s">
        <v>878</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50.1" customHeight="1" x14ac:dyDescent="0.25">
      <c r="A100" s="395"/>
      <c r="B100" s="364" t="s">
        <v>879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9.950000000000003" customHeight="1" x14ac:dyDescent="0.25">
      <c r="A102" s="395"/>
      <c r="B102" s="364" t="s">
        <v>880</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E3paZDEoUCCV3fdUwNIa5GQyLsVOzwfLVVV9XHmdB+J09NDJOa5UYquP+X+osSjbeC2Xpdx1VWx2kVBMw54A8w==" saltValue="S60ftJ8lk1wmj2kJwLZ06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27961833-3E16-475C-B46C-1855E0C872CF}">
      <formula1>KEK_Z2</formula1>
    </dataValidation>
    <dataValidation type="list" allowBlank="1" showInputMessage="1" showErrorMessage="1" sqref="N34:S53" xr:uid="{2167D826-D60F-4F09-8E01-687B13F44B7A}">
      <formula1>KEU_Z2</formula1>
    </dataValidation>
    <dataValidation type="list" allowBlank="1" showInputMessage="1" showErrorMessage="1" sqref="N14:S33" xr:uid="{72D412C5-9325-4400-8805-498318F15F6A}">
      <formula1>KEW_Z2</formula1>
    </dataValidation>
    <dataValidation type="list" allowBlank="1" showInputMessage="1" showErrorMessage="1" sqref="B90:E94" xr:uid="{720F1CB8-0C96-499B-8F7D-376CCF379D49}">
      <formula1>ZAL</formula1>
    </dataValidation>
    <dataValidation type="list" allowBlank="1" showInputMessage="1" showErrorMessage="1" sqref="L7" xr:uid="{7148FBC5-05FE-4D2B-8D94-A087F0B0BDC9}">
      <formula1>STATUS</formula1>
    </dataValidation>
    <dataValidation type="list" allowBlank="1" showInputMessage="1" showErrorMessage="1" sqref="L72:L79" xr:uid="{85A64CA4-9706-490A-95F3-901E9F9A5B97}">
      <formula1>METODY</formula1>
    </dataValidation>
    <dataValidation type="list" allowBlank="1" showInputMessage="1" showErrorMessage="1" sqref="L81:L85" xr:uid="{83C593FC-3E99-44C7-A791-D79D19CD14CC}">
      <formula1>PRAC_STUD</formula1>
    </dataValidation>
  </dataValidations>
  <hyperlinks>
    <hyperlink ref="O13" r:id="rId1" xr:uid="{710D58E0-BB7B-4F26-A072-17175F0F486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3951-EF94-4005-8383-493CC5CAB5BE}">
  <sheetPr codeName="Arkusz5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Z2_MBA!B69</f>
        <v>Moduł Z2/17</v>
      </c>
      <c r="B3" s="399"/>
      <c r="C3" s="399"/>
      <c r="D3" s="403" t="str">
        <f>Z2_MBA!C69</f>
        <v>MBA - warsztat - wizerunek w biznesie (4)</v>
      </c>
      <c r="E3" s="404"/>
      <c r="F3" s="404"/>
      <c r="G3" s="404"/>
      <c r="H3" s="404"/>
      <c r="I3" s="405"/>
      <c r="J3" s="3"/>
      <c r="K3" s="3"/>
      <c r="L3" s="4"/>
      <c r="M3" s="4"/>
      <c r="N3" s="4"/>
      <c r="O3" s="4"/>
      <c r="P3" s="4"/>
      <c r="Q3" s="4"/>
      <c r="R3" s="4"/>
    </row>
    <row r="4" spans="1:19" ht="18.75" thickBot="1" x14ac:dyDescent="0.3">
      <c r="A4" s="297" t="s">
        <v>55</v>
      </c>
      <c r="B4" s="297"/>
      <c r="C4" s="297"/>
      <c r="D4" s="400" t="str">
        <f>Z2_MBA!B71</f>
        <v>Kurs 17.2.</v>
      </c>
      <c r="E4" s="401"/>
      <c r="F4" s="401"/>
      <c r="G4" s="401"/>
      <c r="H4" s="401"/>
      <c r="I4" s="402"/>
      <c r="J4" s="3"/>
      <c r="K4" s="3"/>
      <c r="L4" s="4"/>
      <c r="M4" s="4"/>
      <c r="N4" s="4"/>
      <c r="O4" s="4"/>
      <c r="P4" s="4"/>
      <c r="Q4" s="4"/>
      <c r="R4" s="4"/>
    </row>
    <row r="5" spans="1:19" ht="23.25" thickBot="1" x14ac:dyDescent="0.3">
      <c r="A5" s="298" t="s">
        <v>56</v>
      </c>
      <c r="B5" s="298"/>
      <c r="C5" s="298"/>
      <c r="D5" s="299" t="str">
        <f>Z2_MBA!C71</f>
        <v>Społeczna odpowiedzialność biznesu</v>
      </c>
      <c r="E5" s="299"/>
      <c r="F5" s="299"/>
      <c r="G5" s="299"/>
      <c r="H5" s="299"/>
      <c r="I5" s="299"/>
      <c r="J5" s="299"/>
      <c r="K5" s="299"/>
      <c r="L5" s="300" t="s">
        <v>41</v>
      </c>
      <c r="M5" s="300"/>
      <c r="N5" s="77">
        <f>Z2_MBA!D71</f>
        <v>1</v>
      </c>
      <c r="O5" s="300" t="s">
        <v>42</v>
      </c>
      <c r="P5" s="300"/>
      <c r="Q5" s="321" t="str">
        <f>Z2_MBA!F69</f>
        <v>dr J. Osuch</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Z2_MBA!G71</f>
        <v>8</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881</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153</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882</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171</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179</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thickBot="1" x14ac:dyDescent="0.3">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883</v>
      </c>
      <c r="C39" s="467"/>
      <c r="D39" s="467"/>
      <c r="E39" s="467"/>
      <c r="F39" s="467"/>
      <c r="G39" s="467"/>
      <c r="H39" s="467"/>
      <c r="I39" s="467"/>
      <c r="J39" s="467"/>
      <c r="K39" s="467"/>
      <c r="L39" s="467"/>
      <c r="M39" s="468"/>
      <c r="N39" s="660" t="s">
        <v>163</v>
      </c>
      <c r="O39" s="661"/>
      <c r="P39" s="661"/>
      <c r="Q39" s="661"/>
      <c r="R39" s="661"/>
      <c r="S39" s="662"/>
    </row>
    <row r="40" spans="1:19" ht="15" customHeight="1" x14ac:dyDescent="0.25">
      <c r="A40" s="309"/>
      <c r="B40" s="469"/>
      <c r="C40" s="470"/>
      <c r="D40" s="470"/>
      <c r="E40" s="470"/>
      <c r="F40" s="470"/>
      <c r="G40" s="470"/>
      <c r="H40" s="470"/>
      <c r="I40" s="470"/>
      <c r="J40" s="470"/>
      <c r="K40" s="470"/>
      <c r="L40" s="470"/>
      <c r="M40" s="471"/>
      <c r="N40" s="478" t="s">
        <v>171</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t="s">
        <v>179</v>
      </c>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884</v>
      </c>
      <c r="C44" s="467"/>
      <c r="D44" s="467"/>
      <c r="E44" s="467"/>
      <c r="F44" s="467"/>
      <c r="G44" s="467"/>
      <c r="H44" s="467"/>
      <c r="I44" s="467"/>
      <c r="J44" s="467"/>
      <c r="K44" s="467"/>
      <c r="L44" s="467"/>
      <c r="M44" s="468"/>
      <c r="N44" s="660" t="s">
        <v>163</v>
      </c>
      <c r="O44" s="661"/>
      <c r="P44" s="661"/>
      <c r="Q44" s="661"/>
      <c r="R44" s="661"/>
      <c r="S44" s="662"/>
    </row>
    <row r="45" spans="1:19" ht="15" customHeight="1" x14ac:dyDescent="0.25">
      <c r="A45" s="309"/>
      <c r="B45" s="469"/>
      <c r="C45" s="470"/>
      <c r="D45" s="470"/>
      <c r="E45" s="470"/>
      <c r="F45" s="470"/>
      <c r="G45" s="470"/>
      <c r="H45" s="470"/>
      <c r="I45" s="470"/>
      <c r="J45" s="470"/>
      <c r="K45" s="470"/>
      <c r="L45" s="470"/>
      <c r="M45" s="471"/>
      <c r="N45" s="478" t="s">
        <v>171</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179</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thickBot="1" x14ac:dyDescent="0.3">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885</v>
      </c>
      <c r="C54" s="658"/>
      <c r="D54" s="658"/>
      <c r="E54" s="658"/>
      <c r="F54" s="658"/>
      <c r="G54" s="658"/>
      <c r="H54" s="658"/>
      <c r="I54" s="658"/>
      <c r="J54" s="658"/>
      <c r="K54" s="658"/>
      <c r="L54" s="658"/>
      <c r="M54" s="659"/>
      <c r="N54" s="660" t="s">
        <v>186</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189</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190</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Z2_MBA!G71</f>
        <v>8</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8</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100</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107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103</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t="s">
        <v>109</v>
      </c>
      <c r="M77" s="417"/>
      <c r="N77" s="417"/>
      <c r="O77" s="417"/>
      <c r="P77" s="417"/>
      <c r="Q77" s="417"/>
      <c r="R77" s="417"/>
      <c r="S77" s="418"/>
    </row>
    <row r="78" spans="1:19" ht="15" customHeight="1" x14ac:dyDescent="0.25">
      <c r="A78" s="303"/>
      <c r="B78" s="392" t="s">
        <v>74</v>
      </c>
      <c r="C78" s="393"/>
      <c r="D78" s="393"/>
      <c r="E78" s="393"/>
      <c r="F78" s="394"/>
      <c r="G78" s="419">
        <v>8</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99</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92</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108</v>
      </c>
      <c r="M83" s="417"/>
      <c r="N83" s="417"/>
      <c r="O83" s="417"/>
      <c r="P83" s="417"/>
      <c r="Q83" s="417"/>
      <c r="R83" s="417"/>
      <c r="S83" s="418"/>
    </row>
    <row r="84" spans="1:19" ht="15" customHeight="1" x14ac:dyDescent="0.25">
      <c r="A84" s="303"/>
      <c r="B84" s="449" t="s">
        <v>80</v>
      </c>
      <c r="C84" s="450"/>
      <c r="D84" s="450"/>
      <c r="E84" s="450"/>
      <c r="F84" s="451"/>
      <c r="G84" s="446">
        <f>Z2_MBA!H71</f>
        <v>17</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25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Z2_MBA!E71</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107</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93.75" customHeight="1" x14ac:dyDescent="0.25">
      <c r="A98" s="395"/>
      <c r="B98" s="364" t="s">
        <v>886</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94.5" customHeight="1" x14ac:dyDescent="0.25">
      <c r="A100" s="395"/>
      <c r="B100" s="364" t="s">
        <v>887</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50.1" customHeight="1" x14ac:dyDescent="0.25">
      <c r="A102" s="395"/>
      <c r="B102" s="364" t="s">
        <v>888</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Nwj2mDt44+EvRzOu5csrRF+lk/pEX9Gi+Ka4UTPCd4K5ANgUPrDozEvFBr0lkHMnyQ7UCm3XwrTvnqbdbvgfng==" saltValue="3XcSaHQxvaZHndw9bHeCe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68C8B618-A683-4A7C-A747-83816D8D9455}">
      <formula1>PRAC_STUD</formula1>
    </dataValidation>
    <dataValidation type="list" allowBlank="1" showInputMessage="1" showErrorMessage="1" sqref="L72:L79" xr:uid="{48A7728A-0A4A-4E50-AFD0-55333E885DEC}">
      <formula1>METODY</formula1>
    </dataValidation>
    <dataValidation type="list" allowBlank="1" showInputMessage="1" showErrorMessage="1" sqref="L7" xr:uid="{8BECA33D-25D9-4D5E-97F9-6D7814B20013}">
      <formula1>STATUS</formula1>
    </dataValidation>
    <dataValidation type="list" allowBlank="1" showInputMessage="1" showErrorMessage="1" sqref="B90:E94" xr:uid="{A43075C2-EF08-46F5-968A-6AEAA0A17031}">
      <formula1>ZAL</formula1>
    </dataValidation>
    <dataValidation type="list" allowBlank="1" showInputMessage="1" showErrorMessage="1" sqref="N14:S33" xr:uid="{A5AE439B-1307-4552-B0CB-B57220E5B90C}">
      <formula1>KEW_Z2</formula1>
    </dataValidation>
    <dataValidation type="list" allowBlank="1" showInputMessage="1" showErrorMessage="1" sqref="N34:S53" xr:uid="{622983B6-6DB2-410C-BFF2-FB6CE7A63930}">
      <formula1>KEU_Z2</formula1>
    </dataValidation>
    <dataValidation type="list" allowBlank="1" showInputMessage="1" showErrorMessage="1" sqref="N54:S68" xr:uid="{FC8DF2D7-ECBE-44BC-9FA9-533B116E115B}">
      <formula1>KEK_Z2</formula1>
    </dataValidation>
  </dataValidations>
  <hyperlinks>
    <hyperlink ref="O13" r:id="rId1" xr:uid="{8E4AF2FE-CE81-4616-8E23-52DFE33A15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2AD06-5197-4072-8267-7EA3B793B34A}">
  <sheetPr codeName="Arkusz5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Z2_MBA!B69</f>
        <v>Moduł Z2/17</v>
      </c>
      <c r="B3" s="399"/>
      <c r="C3" s="399"/>
      <c r="D3" s="403" t="str">
        <f>Z2_MBA!C69</f>
        <v>MBA - warsztat - wizerunek w biznesie (4)</v>
      </c>
      <c r="E3" s="404"/>
      <c r="F3" s="404"/>
      <c r="G3" s="404"/>
      <c r="H3" s="404"/>
      <c r="I3" s="405"/>
      <c r="J3" s="3"/>
      <c r="K3" s="3"/>
      <c r="L3" s="4"/>
      <c r="M3" s="4"/>
      <c r="N3" s="4"/>
      <c r="O3" s="4"/>
      <c r="P3" s="4"/>
      <c r="Q3" s="4"/>
      <c r="R3" s="4"/>
    </row>
    <row r="4" spans="1:19" ht="18.75" thickBot="1" x14ac:dyDescent="0.3">
      <c r="A4" s="297" t="s">
        <v>55</v>
      </c>
      <c r="B4" s="297"/>
      <c r="C4" s="297"/>
      <c r="D4" s="400" t="str">
        <f>Z2_MBA!B72</f>
        <v>Kurs 17.3.</v>
      </c>
      <c r="E4" s="401"/>
      <c r="F4" s="401"/>
      <c r="G4" s="401"/>
      <c r="H4" s="401"/>
      <c r="I4" s="402"/>
      <c r="J4" s="3"/>
      <c r="K4" s="3"/>
      <c r="L4" s="4"/>
      <c r="M4" s="4"/>
      <c r="N4" s="4"/>
      <c r="O4" s="4"/>
      <c r="P4" s="4"/>
      <c r="Q4" s="4"/>
      <c r="R4" s="4"/>
    </row>
    <row r="5" spans="1:19" ht="23.25" thickBot="1" x14ac:dyDescent="0.3">
      <c r="A5" s="298" t="s">
        <v>56</v>
      </c>
      <c r="B5" s="298"/>
      <c r="C5" s="298"/>
      <c r="D5" s="299" t="str">
        <f>Z2_MBA!C72</f>
        <v>Wystąpienia publiczne</v>
      </c>
      <c r="E5" s="299"/>
      <c r="F5" s="299"/>
      <c r="G5" s="299"/>
      <c r="H5" s="299"/>
      <c r="I5" s="299"/>
      <c r="J5" s="299"/>
      <c r="K5" s="299"/>
      <c r="L5" s="300" t="s">
        <v>41</v>
      </c>
      <c r="M5" s="300"/>
      <c r="N5" s="77">
        <f>Z2_MBA!D72</f>
        <v>2</v>
      </c>
      <c r="O5" s="300" t="s">
        <v>42</v>
      </c>
      <c r="P5" s="300"/>
      <c r="Q5" s="321" t="str">
        <f>Z2_MBA!F69</f>
        <v>dr J. Osuch</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Z2_MBA!G72</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889</v>
      </c>
      <c r="C14" s="658"/>
      <c r="D14" s="658"/>
      <c r="E14" s="658"/>
      <c r="F14" s="658"/>
      <c r="G14" s="658"/>
      <c r="H14" s="658"/>
      <c r="I14" s="658"/>
      <c r="J14" s="658"/>
      <c r="K14" s="658"/>
      <c r="L14" s="658"/>
      <c r="M14" s="659"/>
      <c r="N14" s="660" t="s">
        <v>161</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890</v>
      </c>
      <c r="C34" s="658"/>
      <c r="D34" s="658"/>
      <c r="E34" s="658"/>
      <c r="F34" s="658"/>
      <c r="G34" s="658"/>
      <c r="H34" s="658"/>
      <c r="I34" s="658"/>
      <c r="J34" s="658"/>
      <c r="K34" s="658"/>
      <c r="L34" s="658"/>
      <c r="M34" s="659"/>
      <c r="N34" s="660" t="s">
        <v>180</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891</v>
      </c>
      <c r="C54" s="658"/>
      <c r="D54" s="658"/>
      <c r="E54" s="658"/>
      <c r="F54" s="658"/>
      <c r="G54" s="658"/>
      <c r="H54" s="658"/>
      <c r="I54" s="658"/>
      <c r="J54" s="658"/>
      <c r="K54" s="658"/>
      <c r="L54" s="658"/>
      <c r="M54" s="659"/>
      <c r="N54" s="660" t="s">
        <v>185</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Z2_MBA!G72</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93</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97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109</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t="s">
        <v>117</v>
      </c>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t="s">
        <v>123</v>
      </c>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t="s">
        <v>127</v>
      </c>
      <c r="M77" s="417"/>
      <c r="N77" s="417"/>
      <c r="O77" s="417"/>
      <c r="P77" s="417"/>
      <c r="Q77" s="417"/>
      <c r="R77" s="417"/>
      <c r="S77" s="418"/>
    </row>
    <row r="78" spans="1:19" ht="15" customHeight="1" x14ac:dyDescent="0.25">
      <c r="A78" s="303"/>
      <c r="B78" s="392" t="s">
        <v>74</v>
      </c>
      <c r="C78" s="393"/>
      <c r="D78" s="393"/>
      <c r="E78" s="393"/>
      <c r="F78" s="394"/>
      <c r="G78" s="419">
        <v>12</v>
      </c>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113</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99</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t="s">
        <v>92</v>
      </c>
      <c r="M83" s="417"/>
      <c r="N83" s="417"/>
      <c r="O83" s="417"/>
      <c r="P83" s="417"/>
      <c r="Q83" s="417"/>
      <c r="R83" s="417"/>
      <c r="S83" s="418"/>
    </row>
    <row r="84" spans="1:19" ht="15" customHeight="1" x14ac:dyDescent="0.25">
      <c r="A84" s="303"/>
      <c r="B84" s="449" t="s">
        <v>80</v>
      </c>
      <c r="C84" s="450"/>
      <c r="D84" s="450"/>
      <c r="E84" s="450"/>
      <c r="F84" s="451"/>
      <c r="G84" s="446">
        <f>Z2_MBA!H72</f>
        <v>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Z2_MBA!E72</f>
        <v>zaliczenie</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80</v>
      </c>
      <c r="G90" s="359"/>
      <c r="H90" s="359"/>
      <c r="I90" s="360"/>
      <c r="J90" s="333"/>
      <c r="K90" s="346"/>
      <c r="L90" s="337" t="s">
        <v>232</v>
      </c>
      <c r="M90" s="338"/>
      <c r="N90" s="338"/>
      <c r="O90" s="338"/>
      <c r="P90" s="338"/>
      <c r="Q90" s="338"/>
      <c r="R90" s="338"/>
      <c r="S90" s="339"/>
    </row>
    <row r="91" spans="1:19" ht="15" customHeight="1" x14ac:dyDescent="0.25">
      <c r="A91" s="329"/>
      <c r="B91" s="355" t="s">
        <v>121</v>
      </c>
      <c r="C91" s="356"/>
      <c r="D91" s="356"/>
      <c r="E91" s="357"/>
      <c r="F91" s="358">
        <v>20</v>
      </c>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65.75" customHeight="1" x14ac:dyDescent="0.25">
      <c r="A98" s="395"/>
      <c r="B98" s="364" t="s">
        <v>892</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63" customHeight="1" x14ac:dyDescent="0.25">
      <c r="A100" s="395"/>
      <c r="B100" s="364" t="s">
        <v>399</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9Q1rzn99KkN+Lkb9glJrmrj3HbKErZHMHJC8xups8qF2vp6NscfHJdaU8afab18y9g+cqiXIDfdxW0RwMoBZNw==" saltValue="72AXwfVtDPq+bSBzwngrm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92D7274F-D26C-4B66-85E6-FB510226C470}">
      <formula1>KEK_Z2</formula1>
    </dataValidation>
    <dataValidation type="list" allowBlank="1" showInputMessage="1" showErrorMessage="1" sqref="N34:S53" xr:uid="{8EC27C4B-41D1-4FEF-A0E5-0A45E6643EFB}">
      <formula1>KEU_Z2</formula1>
    </dataValidation>
    <dataValidation type="list" allowBlank="1" showInputMessage="1" showErrorMessage="1" sqref="N14:S33" xr:uid="{D13C10E0-E69E-40FF-A4AC-1B6364A0FC0A}">
      <formula1>KEW_Z2</formula1>
    </dataValidation>
    <dataValidation type="list" allowBlank="1" showInputMessage="1" showErrorMessage="1" sqref="B90:E94" xr:uid="{3D73C4DD-A78A-4F1A-A468-B52F9D9757AE}">
      <formula1>ZAL</formula1>
    </dataValidation>
    <dataValidation type="list" allowBlank="1" showInputMessage="1" showErrorMessage="1" sqref="L7" xr:uid="{55FD74D2-1F51-450C-A98C-F0383B74DAE4}">
      <formula1>STATUS</formula1>
    </dataValidation>
    <dataValidation type="list" allowBlank="1" showInputMessage="1" showErrorMessage="1" sqref="L72:L79" xr:uid="{D7EFA333-B59C-48CA-8090-D3E1EC509FD4}">
      <formula1>METODY</formula1>
    </dataValidation>
    <dataValidation type="list" allowBlank="1" showInputMessage="1" showErrorMessage="1" sqref="L81:L85" xr:uid="{5FDFDB59-9CE0-4F93-AA6F-B173CE007DCE}">
      <formula1>PRAC_STUD</formula1>
    </dataValidation>
  </dataValidations>
  <hyperlinks>
    <hyperlink ref="O13" r:id="rId1" xr:uid="{AD7EED9F-2C8C-4929-A94F-B1B11CF0AE3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0121-4F06-435C-A312-FA1951432720}">
  <sheetPr codeName="Arkusz58">
    <tabColor theme="7" tint="0.39997558519241921"/>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Z2_MBA!B73</f>
        <v>Moduł Z2/18</v>
      </c>
      <c r="D3" s="209"/>
      <c r="E3" s="209"/>
      <c r="F3" s="210"/>
      <c r="G3" s="3"/>
      <c r="H3" s="3"/>
      <c r="I3" s="3"/>
      <c r="J3" s="3"/>
      <c r="K3" s="3"/>
      <c r="L3" s="4"/>
      <c r="M3" s="4"/>
      <c r="N3" s="4"/>
      <c r="O3" s="4"/>
      <c r="P3" s="4"/>
      <c r="Q3" s="4"/>
    </row>
    <row r="4" spans="1:19" s="150" customFormat="1" ht="39.75" customHeight="1" thickBot="1" x14ac:dyDescent="0.3">
      <c r="A4" s="207" t="s">
        <v>40</v>
      </c>
      <c r="B4" s="207"/>
      <c r="C4" s="197" t="str">
        <f>Z2_MBA!C73</f>
        <v>Moduł aktywności praktycznej (MBA)</v>
      </c>
      <c r="D4" s="198"/>
      <c r="E4" s="198"/>
      <c r="F4" s="198"/>
      <c r="G4" s="198"/>
      <c r="H4" s="198"/>
      <c r="I4" s="198"/>
      <c r="J4" s="199"/>
      <c r="K4" s="202" t="s">
        <v>41</v>
      </c>
      <c r="L4" s="202"/>
      <c r="M4" s="111">
        <f>Z2_MBA!D73</f>
        <v>15</v>
      </c>
      <c r="N4" s="200" t="s">
        <v>42</v>
      </c>
      <c r="O4" s="201"/>
      <c r="P4" s="194" t="str">
        <f>Z2_MBA!F73</f>
        <v>dr R. Nowak-Lewandowska</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4</v>
      </c>
      <c r="J6" s="7" t="s">
        <v>230</v>
      </c>
      <c r="K6" s="218" t="s">
        <v>47</v>
      </c>
      <c r="L6" s="218"/>
      <c r="M6" s="219" t="s">
        <v>48</v>
      </c>
      <c r="N6" s="219"/>
      <c r="O6" s="111" t="s">
        <v>49</v>
      </c>
      <c r="P6" s="220" t="s">
        <v>50</v>
      </c>
      <c r="Q6" s="221"/>
      <c r="R6" s="111">
        <f>Z2_MBA!G73</f>
        <v>375</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415</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416</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594</v>
      </c>
      <c r="B22" s="655"/>
      <c r="C22" s="655"/>
      <c r="D22" s="655"/>
      <c r="E22" s="655"/>
      <c r="F22" s="655" t="s">
        <v>595</v>
      </c>
      <c r="G22" s="655"/>
      <c r="H22" s="655"/>
      <c r="I22" s="655"/>
      <c r="J22" s="655"/>
      <c r="K22" s="655"/>
      <c r="L22" s="655" t="s">
        <v>596</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Z2_MBA!B73</f>
        <v>Moduł Z2/18</v>
      </c>
      <c r="C26" s="249"/>
      <c r="D26" s="33" t="str">
        <f>Z2_MBA!B74</f>
        <v>Kurs 18.1.</v>
      </c>
      <c r="E26" s="71"/>
      <c r="F26" s="269"/>
      <c r="G26" s="270"/>
      <c r="H26" s="277"/>
      <c r="I26" s="278"/>
      <c r="J26" s="34"/>
      <c r="K26" s="285"/>
      <c r="L26" s="286"/>
      <c r="M26" s="285"/>
      <c r="N26" s="286"/>
      <c r="O26" s="287"/>
      <c r="P26" s="288"/>
      <c r="Q26" s="287"/>
      <c r="R26" s="289"/>
    </row>
    <row r="27" spans="1:19" s="72" customFormat="1" ht="59.25" customHeight="1" x14ac:dyDescent="0.25">
      <c r="A27" s="99" t="s">
        <v>56</v>
      </c>
      <c r="B27" s="530" t="str">
        <f>Z2_MBA!C74</f>
        <v>Praktyka studencka</v>
      </c>
      <c r="C27" s="531"/>
      <c r="D27" s="532"/>
      <c r="E27" s="533"/>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Z2_MBA!D74</f>
        <v>15</v>
      </c>
      <c r="C28" s="251"/>
      <c r="D28" s="252"/>
      <c r="E28" s="274"/>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32"/>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pans="1:18" s="72" customFormat="1" x14ac:dyDescent="0.25"/>
    <row r="82" spans="1:18" s="72" customFormat="1" x14ac:dyDescent="0.25"/>
    <row r="83" spans="1:18" s="72" customFormat="1" x14ac:dyDescent="0.25"/>
    <row r="84" spans="1:18" s="72" customFormat="1" x14ac:dyDescent="0.25"/>
    <row r="85" spans="1:18" s="72" customFormat="1" x14ac:dyDescent="0.25"/>
    <row r="86" spans="1:18" s="72" customFormat="1" x14ac:dyDescent="0.25"/>
    <row r="87" spans="1:18" s="72" customFormat="1" x14ac:dyDescent="0.25"/>
    <row r="88" spans="1:18" s="72" customFormat="1" x14ac:dyDescent="0.25"/>
    <row r="89" spans="1:18" s="72" customFormat="1" x14ac:dyDescent="0.25"/>
    <row r="90" spans="1:18" s="72" customFormat="1" x14ac:dyDescent="0.25"/>
    <row r="91" spans="1:18" s="72" customFormat="1" x14ac:dyDescent="0.25"/>
    <row r="92" spans="1:18" s="72" customFormat="1" x14ac:dyDescent="0.25"/>
    <row r="93" spans="1:18" s="72" customFormat="1" x14ac:dyDescent="0.25"/>
    <row r="94" spans="1:18" s="72" customFormat="1" x14ac:dyDescent="0.25"/>
    <row r="95" spans="1:18" x14ac:dyDescent="0.25">
      <c r="A95" s="72"/>
      <c r="B95" s="72"/>
      <c r="C95" s="72"/>
      <c r="D95" s="72"/>
      <c r="E95" s="72"/>
      <c r="F95" s="72"/>
      <c r="G95" s="72"/>
      <c r="H95" s="72"/>
      <c r="I95" s="72"/>
      <c r="J95" s="72"/>
      <c r="K95" s="72"/>
      <c r="L95" s="72"/>
      <c r="M95" s="72"/>
      <c r="N95" s="72"/>
      <c r="O95" s="72"/>
      <c r="P95" s="72"/>
      <c r="Q95" s="72"/>
      <c r="R95" s="72"/>
    </row>
    <row r="96" spans="1:18" x14ac:dyDescent="0.25">
      <c r="A96" s="72"/>
      <c r="B96" s="72"/>
      <c r="C96" s="72"/>
      <c r="D96" s="72"/>
      <c r="E96" s="72"/>
      <c r="F96" s="72"/>
      <c r="G96" s="72"/>
      <c r="H96" s="72"/>
      <c r="I96" s="72"/>
      <c r="J96" s="72"/>
      <c r="K96" s="72"/>
      <c r="L96" s="72"/>
      <c r="M96" s="72"/>
      <c r="N96" s="72"/>
      <c r="O96" s="72"/>
      <c r="P96" s="72"/>
      <c r="Q96" s="72"/>
      <c r="R96" s="72"/>
    </row>
    <row r="97" spans="1:18" x14ac:dyDescent="0.25">
      <c r="A97" s="72"/>
      <c r="B97" s="72"/>
      <c r="C97" s="72"/>
      <c r="D97" s="72"/>
      <c r="E97" s="72"/>
      <c r="F97" s="72"/>
      <c r="G97" s="72"/>
      <c r="H97" s="72"/>
      <c r="I97" s="72"/>
      <c r="J97" s="72"/>
      <c r="K97" s="72"/>
      <c r="L97" s="72"/>
      <c r="M97" s="72"/>
      <c r="N97" s="72"/>
      <c r="O97" s="72"/>
      <c r="P97" s="72"/>
      <c r="Q97" s="72"/>
      <c r="R97" s="72"/>
    </row>
    <row r="98" spans="1:18" x14ac:dyDescent="0.25">
      <c r="A98" s="72"/>
      <c r="B98" s="72"/>
      <c r="C98" s="72"/>
      <c r="D98" s="72"/>
      <c r="E98" s="72"/>
      <c r="F98" s="72"/>
      <c r="G98" s="72"/>
      <c r="H98" s="72"/>
      <c r="I98" s="72"/>
      <c r="J98" s="72"/>
      <c r="K98" s="72"/>
      <c r="L98" s="72"/>
      <c r="M98" s="72"/>
      <c r="N98" s="72"/>
      <c r="O98" s="72"/>
      <c r="P98" s="72"/>
      <c r="Q98" s="72"/>
      <c r="R98" s="72"/>
    </row>
  </sheetData>
  <sheetProtection algorithmName="SHA-512" hashValue="1YcSrWSLkAEJD2A/FF4iSquBhdv1OCass39Mmv4xXQACkRLf8UHVyCyuBnqyConajTpOQgbLO0/CZAygGj9i3g==" saltValue="mbW36I93cq785vAlw2TWog=="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list" allowBlank="1" showInputMessage="1" showErrorMessage="1" sqref="K6:L6" xr:uid="{7275CF73-21FE-4999-BCBC-94FE21C81B95}">
      <formula1>STATUS</formula1>
    </dataValidation>
    <dataValidation type="textLength" allowBlank="1" showInputMessage="1" showErrorMessage="1" errorTitle="ilość znaków" error="treść powinna mieć pomiędzy 20 a 1100 znaków" sqref="A11:R11" xr:uid="{2F486F47-FE9B-4E6B-8D5E-675796945C70}">
      <formula1>20</formula1>
      <formula2>1200</formula2>
    </dataValidation>
  </dataValidations>
  <hyperlinks>
    <hyperlink ref="C29" r:id="rId1" xr:uid="{7CD294A7-53AE-490F-846E-5D271A436930}"/>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2339-315A-4BF7-9FF0-C0A4A185AA32}">
  <sheetPr codeName="Arkusz14">
    <tabColor theme="7" tint="0.59999389629810485"/>
    <pageSetUpPr fitToPage="1"/>
  </sheetPr>
  <dimension ref="A1:S74"/>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Z2_MBA!B14</f>
        <v>Moduł Z2/2</v>
      </c>
      <c r="D3" s="209"/>
      <c r="E3" s="209"/>
      <c r="F3" s="210"/>
      <c r="G3" s="3"/>
      <c r="H3" s="3"/>
      <c r="I3" s="3"/>
      <c r="J3" s="3"/>
      <c r="K3" s="3"/>
      <c r="L3" s="4"/>
      <c r="M3" s="4"/>
      <c r="N3" s="4"/>
      <c r="O3" s="4"/>
      <c r="P3" s="4"/>
      <c r="Q3" s="4"/>
    </row>
    <row r="4" spans="1:19" s="150" customFormat="1" ht="39.75" customHeight="1" thickBot="1" x14ac:dyDescent="0.3">
      <c r="A4" s="207" t="s">
        <v>40</v>
      </c>
      <c r="B4" s="207"/>
      <c r="C4" s="197" t="str">
        <f>Z2_MBA!C14</f>
        <v>Ekonomiczny kontekst zarządzania</v>
      </c>
      <c r="D4" s="198"/>
      <c r="E4" s="198"/>
      <c r="F4" s="198"/>
      <c r="G4" s="198"/>
      <c r="H4" s="198"/>
      <c r="I4" s="198"/>
      <c r="J4" s="199"/>
      <c r="K4" s="202" t="s">
        <v>41</v>
      </c>
      <c r="L4" s="202"/>
      <c r="M4" s="111">
        <f>Z2_MBA!D14</f>
        <v>8</v>
      </c>
      <c r="N4" s="200" t="s">
        <v>42</v>
      </c>
      <c r="O4" s="201"/>
      <c r="P4" s="194" t="str">
        <f>Z2_MBA!F14</f>
        <v>dr A. Lachowska</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1</v>
      </c>
      <c r="J6" s="7" t="s">
        <v>230</v>
      </c>
      <c r="K6" s="218" t="s">
        <v>47</v>
      </c>
      <c r="L6" s="218"/>
      <c r="M6" s="219" t="s">
        <v>48</v>
      </c>
      <c r="N6" s="219"/>
      <c r="O6" s="111" t="s">
        <v>49</v>
      </c>
      <c r="P6" s="220" t="s">
        <v>50</v>
      </c>
      <c r="Q6" s="221"/>
      <c r="R6" s="111">
        <f>Z2_MBA!G14</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563"/>
      <c r="B8" s="564"/>
      <c r="C8" s="564"/>
      <c r="D8" s="564"/>
      <c r="E8" s="564"/>
      <c r="F8" s="564"/>
      <c r="G8" s="564"/>
      <c r="H8" s="564"/>
      <c r="I8" s="564"/>
      <c r="J8" s="564"/>
      <c r="K8" s="564"/>
      <c r="L8" s="564"/>
      <c r="M8" s="564"/>
      <c r="N8" s="564"/>
      <c r="O8" s="564"/>
      <c r="P8" s="564"/>
      <c r="Q8" s="564"/>
      <c r="R8" s="565"/>
      <c r="S8" s="150"/>
    </row>
    <row r="9" spans="1:19" ht="30" customHeight="1" x14ac:dyDescent="0.25">
      <c r="A9" s="566" t="s">
        <v>51</v>
      </c>
      <c r="B9" s="567"/>
      <c r="C9" s="567"/>
      <c r="D9" s="567"/>
      <c r="E9" s="567"/>
      <c r="F9" s="567"/>
      <c r="G9" s="567"/>
      <c r="H9" s="567"/>
      <c r="I9" s="567"/>
      <c r="J9" s="567"/>
      <c r="K9" s="567"/>
      <c r="L9" s="567"/>
      <c r="M9" s="567"/>
      <c r="N9" s="567"/>
      <c r="O9" s="567"/>
      <c r="P9" s="567"/>
      <c r="Q9" s="567"/>
      <c r="R9" s="568"/>
    </row>
    <row r="10" spans="1:19" ht="15" customHeight="1" x14ac:dyDescent="0.25">
      <c r="A10" s="569" t="s">
        <v>609</v>
      </c>
      <c r="B10" s="570"/>
      <c r="C10" s="570"/>
      <c r="D10" s="570"/>
      <c r="E10" s="570"/>
      <c r="F10" s="570"/>
      <c r="G10" s="570"/>
      <c r="H10" s="570"/>
      <c r="I10" s="570"/>
      <c r="J10" s="570"/>
      <c r="K10" s="570"/>
      <c r="L10" s="570"/>
      <c r="M10" s="570"/>
      <c r="N10" s="570"/>
      <c r="O10" s="570"/>
      <c r="P10" s="570"/>
      <c r="Q10" s="570"/>
      <c r="R10" s="571"/>
    </row>
    <row r="11" spans="1:19" ht="99.95" customHeight="1" thickBot="1" x14ac:dyDescent="0.3">
      <c r="A11" s="572" t="s">
        <v>417</v>
      </c>
      <c r="B11" s="573"/>
      <c r="C11" s="573"/>
      <c r="D11" s="573"/>
      <c r="E11" s="573"/>
      <c r="F11" s="573"/>
      <c r="G11" s="573"/>
      <c r="H11" s="573"/>
      <c r="I11" s="573"/>
      <c r="J11" s="573"/>
      <c r="K11" s="573"/>
      <c r="L11" s="573"/>
      <c r="M11" s="573"/>
      <c r="N11" s="573"/>
      <c r="O11" s="573"/>
      <c r="P11" s="573"/>
      <c r="Q11" s="573"/>
      <c r="R11" s="574"/>
    </row>
    <row r="12" spans="1:19" ht="9.9499999999999993" customHeight="1" thickBot="1" x14ac:dyDescent="0.3">
      <c r="A12" s="562"/>
      <c r="B12" s="562"/>
      <c r="C12" s="562"/>
      <c r="D12" s="562"/>
      <c r="E12" s="562"/>
      <c r="F12" s="562"/>
      <c r="G12" s="562"/>
      <c r="H12" s="562"/>
      <c r="I12" s="562"/>
      <c r="J12" s="562"/>
      <c r="K12" s="562"/>
      <c r="L12" s="562"/>
      <c r="M12" s="562"/>
      <c r="N12" s="562"/>
      <c r="O12" s="562"/>
      <c r="P12" s="562"/>
      <c r="Q12" s="562"/>
      <c r="R12" s="562"/>
    </row>
    <row r="13" spans="1:19" ht="15" customHeight="1" x14ac:dyDescent="0.25">
      <c r="A13" s="157"/>
      <c r="B13" s="158"/>
      <c r="C13" s="158"/>
      <c r="D13" s="158"/>
      <c r="E13" s="158"/>
      <c r="F13" s="158"/>
      <c r="G13" s="158"/>
      <c r="H13" s="158"/>
      <c r="I13" s="158"/>
      <c r="J13" s="158"/>
      <c r="K13" s="158"/>
      <c r="L13" s="158"/>
      <c r="M13" s="158"/>
      <c r="N13" s="158"/>
      <c r="O13" s="158"/>
      <c r="P13" s="158"/>
      <c r="Q13" s="158"/>
      <c r="R13" s="159"/>
      <c r="S13" s="150"/>
    </row>
    <row r="14" spans="1:19" ht="30" customHeight="1" x14ac:dyDescent="0.25">
      <c r="A14" s="566" t="s">
        <v>52</v>
      </c>
      <c r="B14" s="567"/>
      <c r="C14" s="567"/>
      <c r="D14" s="567"/>
      <c r="E14" s="567"/>
      <c r="F14" s="567"/>
      <c r="G14" s="567"/>
      <c r="H14" s="567"/>
      <c r="I14" s="567"/>
      <c r="J14" s="567"/>
      <c r="K14" s="567"/>
      <c r="L14" s="567"/>
      <c r="M14" s="567"/>
      <c r="N14" s="567"/>
      <c r="O14" s="567"/>
      <c r="P14" s="567"/>
      <c r="Q14" s="567"/>
      <c r="R14" s="568"/>
    </row>
    <row r="15" spans="1:19" s="152" customFormat="1" ht="15" customHeight="1" x14ac:dyDescent="0.25">
      <c r="A15" s="546" t="s">
        <v>138</v>
      </c>
      <c r="B15" s="547"/>
      <c r="C15" s="547"/>
      <c r="D15" s="547"/>
      <c r="E15" s="547"/>
      <c r="F15" s="547"/>
      <c r="G15" s="547"/>
      <c r="H15" s="547"/>
      <c r="I15" s="547"/>
      <c r="J15" s="547"/>
      <c r="K15" s="547"/>
      <c r="L15" s="547"/>
      <c r="M15" s="547"/>
      <c r="N15" s="547"/>
      <c r="O15" s="547"/>
      <c r="P15" s="547"/>
      <c r="Q15" s="547"/>
      <c r="R15" s="548"/>
    </row>
    <row r="16" spans="1:19" ht="48.75" customHeight="1" thickBot="1" x14ac:dyDescent="0.3">
      <c r="A16" s="559" t="s">
        <v>641</v>
      </c>
      <c r="B16" s="560"/>
      <c r="C16" s="560"/>
      <c r="D16" s="560"/>
      <c r="E16" s="560"/>
      <c r="F16" s="560"/>
      <c r="G16" s="560"/>
      <c r="H16" s="560"/>
      <c r="I16" s="560"/>
      <c r="J16" s="560"/>
      <c r="K16" s="560"/>
      <c r="L16" s="560"/>
      <c r="M16" s="560"/>
      <c r="N16" s="560"/>
      <c r="O16" s="560"/>
      <c r="P16" s="560"/>
      <c r="Q16" s="560"/>
      <c r="R16" s="561"/>
    </row>
    <row r="17" spans="1:19" ht="9.9499999999999993" customHeight="1" thickBot="1" x14ac:dyDescent="0.3">
      <c r="A17" s="562"/>
      <c r="B17" s="562"/>
      <c r="C17" s="562"/>
      <c r="D17" s="562"/>
      <c r="E17" s="562"/>
      <c r="F17" s="562"/>
      <c r="G17" s="562"/>
      <c r="H17" s="562"/>
      <c r="I17" s="562"/>
      <c r="J17" s="562"/>
      <c r="K17" s="562"/>
      <c r="L17" s="562"/>
      <c r="M17" s="562"/>
      <c r="N17" s="562"/>
      <c r="O17" s="562"/>
      <c r="P17" s="562"/>
      <c r="Q17" s="562"/>
      <c r="R17" s="562"/>
    </row>
    <row r="18" spans="1:19" ht="15" customHeight="1" x14ac:dyDescent="0.25">
      <c r="A18" s="563"/>
      <c r="B18" s="564"/>
      <c r="C18" s="564"/>
      <c r="D18" s="564"/>
      <c r="E18" s="564"/>
      <c r="F18" s="564"/>
      <c r="G18" s="564"/>
      <c r="H18" s="564"/>
      <c r="I18" s="564"/>
      <c r="J18" s="564"/>
      <c r="K18" s="564"/>
      <c r="L18" s="564"/>
      <c r="M18" s="564"/>
      <c r="N18" s="564"/>
      <c r="O18" s="564"/>
      <c r="P18" s="564"/>
      <c r="Q18" s="564"/>
      <c r="R18" s="565"/>
      <c r="S18" s="150"/>
    </row>
    <row r="19" spans="1:19" ht="30" customHeight="1" x14ac:dyDescent="0.25">
      <c r="A19" s="566" t="s">
        <v>53</v>
      </c>
      <c r="B19" s="567"/>
      <c r="C19" s="567"/>
      <c r="D19" s="567"/>
      <c r="E19" s="567"/>
      <c r="F19" s="567"/>
      <c r="G19" s="567"/>
      <c r="H19" s="567"/>
      <c r="I19" s="567"/>
      <c r="J19" s="567"/>
      <c r="K19" s="567"/>
      <c r="L19" s="567"/>
      <c r="M19" s="567"/>
      <c r="N19" s="567"/>
      <c r="O19" s="567"/>
      <c r="P19" s="567"/>
      <c r="Q19" s="567"/>
      <c r="R19" s="568"/>
    </row>
    <row r="20" spans="1:19" ht="15" customHeight="1" x14ac:dyDescent="0.25">
      <c r="A20" s="546" t="s">
        <v>610</v>
      </c>
      <c r="B20" s="547"/>
      <c r="C20" s="547"/>
      <c r="D20" s="547"/>
      <c r="E20" s="547"/>
      <c r="F20" s="547"/>
      <c r="G20" s="547"/>
      <c r="H20" s="547"/>
      <c r="I20" s="547"/>
      <c r="J20" s="547"/>
      <c r="K20" s="547"/>
      <c r="L20" s="547"/>
      <c r="M20" s="547"/>
      <c r="N20" s="547"/>
      <c r="O20" s="547"/>
      <c r="P20" s="547"/>
      <c r="Q20" s="547"/>
      <c r="R20" s="548"/>
    </row>
    <row r="21" spans="1:19" ht="39.950000000000003" customHeight="1" x14ac:dyDescent="0.25">
      <c r="A21" s="549" t="s">
        <v>615</v>
      </c>
      <c r="B21" s="550"/>
      <c r="C21" s="550"/>
      <c r="D21" s="550"/>
      <c r="E21" s="551"/>
      <c r="F21" s="552" t="s">
        <v>616</v>
      </c>
      <c r="G21" s="553"/>
      <c r="H21" s="553"/>
      <c r="I21" s="553"/>
      <c r="J21" s="553"/>
      <c r="K21" s="554"/>
      <c r="L21" s="552" t="s">
        <v>617</v>
      </c>
      <c r="M21" s="553"/>
      <c r="N21" s="553"/>
      <c r="O21" s="553"/>
      <c r="P21" s="553"/>
      <c r="Q21" s="553"/>
      <c r="R21" s="555"/>
    </row>
    <row r="22" spans="1:19" ht="127.5" customHeight="1" thickBot="1" x14ac:dyDescent="0.3">
      <c r="A22" s="556" t="s">
        <v>642</v>
      </c>
      <c r="B22" s="557"/>
      <c r="C22" s="557"/>
      <c r="D22" s="557"/>
      <c r="E22" s="557"/>
      <c r="F22" s="557" t="s">
        <v>643</v>
      </c>
      <c r="G22" s="557"/>
      <c r="H22" s="557"/>
      <c r="I22" s="557"/>
      <c r="J22" s="557"/>
      <c r="K22" s="557"/>
      <c r="L22" s="557" t="s">
        <v>644</v>
      </c>
      <c r="M22" s="557"/>
      <c r="N22" s="557"/>
      <c r="O22" s="557"/>
      <c r="P22" s="557"/>
      <c r="Q22" s="557"/>
      <c r="R22" s="558"/>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Z2_MBA!B14</f>
        <v>Moduł Z2/2</v>
      </c>
      <c r="C26" s="249"/>
      <c r="D26" s="33" t="str">
        <f>Z2_MBA!B15</f>
        <v>Kurs 2.1.</v>
      </c>
      <c r="E26" s="71" t="str">
        <f>Z2_MBA!B14</f>
        <v>Moduł Z2/2</v>
      </c>
      <c r="F26" s="269" t="str">
        <f>Z2_MBA!B16</f>
        <v>Kurs 2.2.</v>
      </c>
      <c r="G26" s="270"/>
      <c r="H26" s="277"/>
      <c r="I26" s="278"/>
      <c r="J26" s="34"/>
      <c r="K26" s="285"/>
      <c r="L26" s="286"/>
      <c r="M26" s="285"/>
      <c r="N26" s="286"/>
      <c r="O26" s="287"/>
      <c r="P26" s="288"/>
      <c r="Q26" s="287"/>
      <c r="R26" s="289"/>
    </row>
    <row r="27" spans="1:19" s="72" customFormat="1" ht="59.25" customHeight="1" x14ac:dyDescent="0.25">
      <c r="A27" s="99" t="s">
        <v>56</v>
      </c>
      <c r="B27" s="530" t="str">
        <f>Z2_MBA!C15</f>
        <v>Ekonomia menedżerska</v>
      </c>
      <c r="C27" s="531"/>
      <c r="D27" s="532"/>
      <c r="E27" s="533" t="str">
        <f>Z2_MBA!C16</f>
        <v>Finanse przedsiębiorstw</v>
      </c>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Z2_MBA!D15</f>
        <v>4</v>
      </c>
      <c r="C28" s="251"/>
      <c r="D28" s="252"/>
      <c r="E28" s="274">
        <f>Z2_MBA!D16</f>
        <v>4</v>
      </c>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25"/>
      <c r="J29" s="126"/>
      <c r="K29" s="116"/>
      <c r="L29" s="117"/>
      <c r="M29" s="118"/>
      <c r="N29" s="119"/>
      <c r="O29" s="120"/>
      <c r="P29" s="121"/>
      <c r="Q29" s="122"/>
      <c r="R29" s="123"/>
    </row>
    <row r="30" spans="1:19" s="72" customFormat="1" x14ac:dyDescent="0.25">
      <c r="B30" s="107"/>
      <c r="C30" s="107"/>
      <c r="D30" s="545"/>
      <c r="E30" s="545"/>
      <c r="F30" s="107"/>
      <c r="G30" s="545"/>
      <c r="H30" s="545"/>
      <c r="I30" s="545"/>
      <c r="J30" s="545"/>
      <c r="K30" s="107"/>
      <c r="L30" s="545"/>
      <c r="M30" s="545"/>
      <c r="N30" s="545"/>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x14ac:dyDescent="0.25"/>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pans="1:18" s="72" customFormat="1" x14ac:dyDescent="0.25"/>
    <row r="66" spans="1:18" s="72" customFormat="1" x14ac:dyDescent="0.25"/>
    <row r="67" spans="1:18" s="72" customFormat="1" x14ac:dyDescent="0.25"/>
    <row r="68" spans="1:18" s="72" customFormat="1" x14ac:dyDescent="0.25"/>
    <row r="69" spans="1:18" s="72" customFormat="1" x14ac:dyDescent="0.25"/>
    <row r="70" spans="1:18" s="72" customFormat="1" x14ac:dyDescent="0.25"/>
    <row r="71" spans="1:18" x14ac:dyDescent="0.25">
      <c r="A71" s="72"/>
      <c r="B71" s="72"/>
      <c r="C71" s="72"/>
      <c r="D71" s="72"/>
      <c r="E71" s="72"/>
      <c r="F71" s="72"/>
      <c r="G71" s="72"/>
      <c r="H71" s="72"/>
      <c r="I71" s="72"/>
      <c r="J71" s="72"/>
      <c r="K71" s="72"/>
      <c r="L71" s="72"/>
      <c r="M71" s="72"/>
      <c r="N71" s="72"/>
      <c r="O71" s="72"/>
      <c r="P71" s="72"/>
      <c r="Q71" s="72"/>
      <c r="R71" s="72"/>
    </row>
    <row r="72" spans="1:18" x14ac:dyDescent="0.25">
      <c r="A72" s="72"/>
      <c r="B72" s="72"/>
      <c r="C72" s="72"/>
      <c r="D72" s="72"/>
      <c r="E72" s="72"/>
      <c r="F72" s="72"/>
      <c r="G72" s="72"/>
      <c r="H72" s="72"/>
      <c r="I72" s="72"/>
      <c r="J72" s="72"/>
      <c r="K72" s="72"/>
      <c r="L72" s="72"/>
      <c r="M72" s="72"/>
      <c r="N72" s="72"/>
      <c r="O72" s="72"/>
      <c r="P72" s="72"/>
      <c r="Q72" s="72"/>
      <c r="R72" s="72"/>
    </row>
    <row r="73" spans="1:18" x14ac:dyDescent="0.25">
      <c r="A73" s="72"/>
      <c r="B73" s="72"/>
      <c r="C73" s="72"/>
      <c r="D73" s="72"/>
      <c r="E73" s="72"/>
      <c r="F73" s="72"/>
      <c r="G73" s="72"/>
      <c r="H73" s="72"/>
      <c r="I73" s="72"/>
      <c r="J73" s="72"/>
      <c r="K73" s="72"/>
      <c r="L73" s="72"/>
      <c r="M73" s="72"/>
      <c r="N73" s="72"/>
      <c r="O73" s="72"/>
      <c r="P73" s="72"/>
      <c r="Q73" s="72"/>
      <c r="R73" s="72"/>
    </row>
    <row r="74" spans="1:18" x14ac:dyDescent="0.25">
      <c r="A74" s="72"/>
      <c r="B74" s="72"/>
      <c r="C74" s="72"/>
      <c r="D74" s="72"/>
      <c r="E74" s="72"/>
      <c r="F74" s="72"/>
      <c r="G74" s="72"/>
      <c r="H74" s="72"/>
      <c r="I74" s="72"/>
      <c r="J74" s="72"/>
      <c r="K74" s="72"/>
      <c r="L74" s="72"/>
      <c r="M74" s="72"/>
      <c r="N74" s="72"/>
      <c r="O74" s="72"/>
      <c r="P74" s="72"/>
      <c r="Q74" s="72"/>
      <c r="R74" s="72"/>
    </row>
  </sheetData>
  <sheetProtection algorithmName="SHA-512" hashValue="2Dvp9/MInwA+ANCaHOFp5op1dRv6ERZUUiymCASfOsVK54Y764tO9jhUjO3uzjMYPjfpuX35z/5Sfxo9cf2MSA==" saltValue="jpEum/hDr5vECBYCTfNoqw=="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72CA00CC-B590-4FDD-85A6-375F84CA32D8}">
      <formula1>20</formula1>
      <formula2>1200</formula2>
    </dataValidation>
    <dataValidation type="list" allowBlank="1" showInputMessage="1" showErrorMessage="1" sqref="K6:L6" xr:uid="{555D4F55-596F-4813-8854-269254127B73}">
      <formula1>STATUS</formula1>
    </dataValidation>
  </dataValidations>
  <hyperlinks>
    <hyperlink ref="F29" r:id="rId1" xr:uid="{51A12AF9-09BE-4AD9-AA40-E4973F300AA5}"/>
    <hyperlink ref="C29" r:id="rId2" xr:uid="{F444E499-FFB4-4258-842D-97C04F9F19AE}"/>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52D9-D53A-4E6E-9D50-806D91ADE610}">
  <sheetPr codeName="Arkusz59">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Z2_MBA!B73</f>
        <v>Moduł Z2/18</v>
      </c>
      <c r="B3" s="399"/>
      <c r="C3" s="399"/>
      <c r="D3" s="403" t="str">
        <f>Z2_MBA!C73</f>
        <v>Moduł aktywności praktycznej (MBA)</v>
      </c>
      <c r="E3" s="404"/>
      <c r="F3" s="404"/>
      <c r="G3" s="404"/>
      <c r="H3" s="404"/>
      <c r="I3" s="405"/>
      <c r="J3" s="3"/>
      <c r="K3" s="3"/>
      <c r="L3" s="4"/>
      <c r="M3" s="4"/>
      <c r="N3" s="4"/>
      <c r="O3" s="4"/>
      <c r="P3" s="4"/>
      <c r="Q3" s="4"/>
      <c r="R3" s="4"/>
    </row>
    <row r="4" spans="1:19" ht="18.75" thickBot="1" x14ac:dyDescent="0.3">
      <c r="A4" s="297" t="s">
        <v>55</v>
      </c>
      <c r="B4" s="297"/>
      <c r="C4" s="297"/>
      <c r="D4" s="400" t="str">
        <f>Z2_MBA!B74</f>
        <v>Kurs 18.1.</v>
      </c>
      <c r="E4" s="401"/>
      <c r="F4" s="401"/>
      <c r="G4" s="401"/>
      <c r="H4" s="401"/>
      <c r="I4" s="402"/>
      <c r="J4" s="3"/>
      <c r="K4" s="3"/>
      <c r="L4" s="4"/>
      <c r="M4" s="4"/>
      <c r="N4" s="4"/>
      <c r="O4" s="4"/>
      <c r="P4" s="4"/>
      <c r="Q4" s="4"/>
      <c r="R4" s="4"/>
    </row>
    <row r="5" spans="1:19" ht="23.25" thickBot="1" x14ac:dyDescent="0.3">
      <c r="A5" s="298" t="s">
        <v>56</v>
      </c>
      <c r="B5" s="298"/>
      <c r="C5" s="298"/>
      <c r="D5" s="299" t="str">
        <f>Z2_MBA!C74</f>
        <v>Praktyka studencka</v>
      </c>
      <c r="E5" s="299"/>
      <c r="F5" s="299"/>
      <c r="G5" s="299"/>
      <c r="H5" s="299"/>
      <c r="I5" s="299"/>
      <c r="J5" s="299"/>
      <c r="K5" s="299"/>
      <c r="L5" s="300" t="s">
        <v>41</v>
      </c>
      <c r="M5" s="300"/>
      <c r="N5" s="77">
        <f>Z2_MBA!D74</f>
        <v>15</v>
      </c>
      <c r="O5" s="300" t="s">
        <v>42</v>
      </c>
      <c r="P5" s="300"/>
      <c r="Q5" s="321" t="str">
        <f>Z2_MBA!F73</f>
        <v>dr R. Nowak-Lewandowska</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Z2_MBA!G74</f>
        <v>375</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597</v>
      </c>
      <c r="C14" s="658"/>
      <c r="D14" s="658"/>
      <c r="E14" s="658"/>
      <c r="F14" s="658"/>
      <c r="G14" s="658"/>
      <c r="H14" s="658"/>
      <c r="I14" s="658"/>
      <c r="J14" s="658"/>
      <c r="K14" s="658"/>
      <c r="L14" s="658"/>
      <c r="M14" s="659"/>
      <c r="N14" s="660" t="s">
        <v>147</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t="s">
        <v>148</v>
      </c>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t="s">
        <v>161</v>
      </c>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t="s">
        <v>598</v>
      </c>
      <c r="C19" s="467"/>
      <c r="D19" s="467"/>
      <c r="E19" s="467"/>
      <c r="F19" s="467"/>
      <c r="G19" s="467"/>
      <c r="H19" s="467"/>
      <c r="I19" s="467"/>
      <c r="J19" s="467"/>
      <c r="K19" s="467"/>
      <c r="L19" s="467"/>
      <c r="M19" s="468"/>
      <c r="N19" s="475" t="s">
        <v>150</v>
      </c>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t="s">
        <v>151</v>
      </c>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x14ac:dyDescent="0.25">
      <c r="A23" s="303"/>
      <c r="B23" s="517"/>
      <c r="C23" s="518"/>
      <c r="D23" s="518"/>
      <c r="E23" s="518"/>
      <c r="F23" s="518"/>
      <c r="G23" s="518"/>
      <c r="H23" s="518"/>
      <c r="I23" s="518"/>
      <c r="J23" s="518"/>
      <c r="K23" s="518"/>
      <c r="L23" s="518"/>
      <c r="M23" s="519"/>
      <c r="N23" s="520"/>
      <c r="O23" s="521"/>
      <c r="P23" s="521"/>
      <c r="Q23" s="521"/>
      <c r="R23" s="521"/>
      <c r="S23" s="522"/>
    </row>
    <row r="24" spans="1:19" ht="15" customHeight="1" x14ac:dyDescent="0.25">
      <c r="A24" s="303"/>
      <c r="B24" s="466" t="s">
        <v>599</v>
      </c>
      <c r="C24" s="467"/>
      <c r="D24" s="467"/>
      <c r="E24" s="467"/>
      <c r="F24" s="467"/>
      <c r="G24" s="467"/>
      <c r="H24" s="467"/>
      <c r="I24" s="467"/>
      <c r="J24" s="467"/>
      <c r="K24" s="467"/>
      <c r="L24" s="467"/>
      <c r="M24" s="468"/>
      <c r="N24" s="475" t="s">
        <v>157</v>
      </c>
      <c r="O24" s="476"/>
      <c r="P24" s="476"/>
      <c r="Q24" s="476"/>
      <c r="R24" s="476"/>
      <c r="S24" s="477"/>
    </row>
    <row r="25" spans="1:19" ht="15" customHeight="1" x14ac:dyDescent="0.25">
      <c r="A25" s="303"/>
      <c r="B25" s="469"/>
      <c r="C25" s="470"/>
      <c r="D25" s="470"/>
      <c r="E25" s="470"/>
      <c r="F25" s="470"/>
      <c r="G25" s="470"/>
      <c r="H25" s="470"/>
      <c r="I25" s="470"/>
      <c r="J25" s="470"/>
      <c r="K25" s="470"/>
      <c r="L25" s="470"/>
      <c r="M25" s="471"/>
      <c r="N25" s="478" t="s">
        <v>161</v>
      </c>
      <c r="O25" s="479"/>
      <c r="P25" s="479"/>
      <c r="Q25" s="479"/>
      <c r="R25" s="479"/>
      <c r="S25" s="480"/>
    </row>
    <row r="26" spans="1:19" ht="15"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customHeight="1" x14ac:dyDescent="0.25">
      <c r="A29" s="303"/>
      <c r="B29" s="466" t="s">
        <v>600</v>
      </c>
      <c r="C29" s="467"/>
      <c r="D29" s="467"/>
      <c r="E29" s="467"/>
      <c r="F29" s="467"/>
      <c r="G29" s="467"/>
      <c r="H29" s="467"/>
      <c r="I29" s="467"/>
      <c r="J29" s="467"/>
      <c r="K29" s="467"/>
      <c r="L29" s="467"/>
      <c r="M29" s="468"/>
      <c r="N29" s="475" t="s">
        <v>149</v>
      </c>
      <c r="O29" s="476"/>
      <c r="P29" s="476"/>
      <c r="Q29" s="476"/>
      <c r="R29" s="476"/>
      <c r="S29" s="477"/>
    </row>
    <row r="30" spans="1:19" ht="15" customHeight="1" x14ac:dyDescent="0.25">
      <c r="A30" s="303"/>
      <c r="B30" s="469"/>
      <c r="C30" s="470"/>
      <c r="D30" s="470"/>
      <c r="E30" s="470"/>
      <c r="F30" s="470"/>
      <c r="G30" s="470"/>
      <c r="H30" s="470"/>
      <c r="I30" s="470"/>
      <c r="J30" s="470"/>
      <c r="K30" s="470"/>
      <c r="L30" s="470"/>
      <c r="M30" s="471"/>
      <c r="N30" s="478" t="s">
        <v>161</v>
      </c>
      <c r="O30" s="479"/>
      <c r="P30" s="479"/>
      <c r="Q30" s="479"/>
      <c r="R30" s="479"/>
      <c r="S30" s="480"/>
    </row>
    <row r="31" spans="1:19" ht="15"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601</v>
      </c>
      <c r="C34" s="658"/>
      <c r="D34" s="658"/>
      <c r="E34" s="658"/>
      <c r="F34" s="658"/>
      <c r="G34" s="658"/>
      <c r="H34" s="658"/>
      <c r="I34" s="658"/>
      <c r="J34" s="658"/>
      <c r="K34" s="658"/>
      <c r="L34" s="658"/>
      <c r="M34" s="659"/>
      <c r="N34" s="660" t="s">
        <v>163</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t="s">
        <v>167</v>
      </c>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t="s">
        <v>177</v>
      </c>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t="s">
        <v>603</v>
      </c>
      <c r="C39" s="467"/>
      <c r="D39" s="467"/>
      <c r="E39" s="467"/>
      <c r="F39" s="467"/>
      <c r="G39" s="467"/>
      <c r="H39" s="467"/>
      <c r="I39" s="467"/>
      <c r="J39" s="467"/>
      <c r="K39" s="467"/>
      <c r="L39" s="467"/>
      <c r="M39" s="468"/>
      <c r="N39" s="475" t="s">
        <v>176</v>
      </c>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t="s">
        <v>180</v>
      </c>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x14ac:dyDescent="0.25">
      <c r="A43" s="309"/>
      <c r="B43" s="517"/>
      <c r="C43" s="518"/>
      <c r="D43" s="518"/>
      <c r="E43" s="518"/>
      <c r="F43" s="518"/>
      <c r="G43" s="518"/>
      <c r="H43" s="518"/>
      <c r="I43" s="518"/>
      <c r="J43" s="518"/>
      <c r="K43" s="518"/>
      <c r="L43" s="518"/>
      <c r="M43" s="519"/>
      <c r="N43" s="520"/>
      <c r="O43" s="521"/>
      <c r="P43" s="521"/>
      <c r="Q43" s="521"/>
      <c r="R43" s="521"/>
      <c r="S43" s="522"/>
    </row>
    <row r="44" spans="1:19" ht="15" customHeight="1" x14ac:dyDescent="0.25">
      <c r="A44" s="309"/>
      <c r="B44" s="466" t="s">
        <v>602</v>
      </c>
      <c r="C44" s="467"/>
      <c r="D44" s="467"/>
      <c r="E44" s="467"/>
      <c r="F44" s="467"/>
      <c r="G44" s="467"/>
      <c r="H44" s="467"/>
      <c r="I44" s="467"/>
      <c r="J44" s="467"/>
      <c r="K44" s="467"/>
      <c r="L44" s="467"/>
      <c r="M44" s="468"/>
      <c r="N44" s="475" t="s">
        <v>166</v>
      </c>
      <c r="O44" s="476"/>
      <c r="P44" s="476"/>
      <c r="Q44" s="476"/>
      <c r="R44" s="476"/>
      <c r="S44" s="477"/>
    </row>
    <row r="45" spans="1:19" ht="15" customHeight="1" x14ac:dyDescent="0.25">
      <c r="A45" s="309"/>
      <c r="B45" s="469"/>
      <c r="C45" s="470"/>
      <c r="D45" s="470"/>
      <c r="E45" s="470"/>
      <c r="F45" s="470"/>
      <c r="G45" s="470"/>
      <c r="H45" s="470"/>
      <c r="I45" s="470"/>
      <c r="J45" s="470"/>
      <c r="K45" s="470"/>
      <c r="L45" s="470"/>
      <c r="M45" s="471"/>
      <c r="N45" s="478" t="s">
        <v>175</v>
      </c>
      <c r="O45" s="479"/>
      <c r="P45" s="479"/>
      <c r="Q45" s="479"/>
      <c r="R45" s="479"/>
      <c r="S45" s="480"/>
    </row>
    <row r="46" spans="1:19" ht="15" customHeight="1" x14ac:dyDescent="0.25">
      <c r="A46" s="309"/>
      <c r="B46" s="469"/>
      <c r="C46" s="470"/>
      <c r="D46" s="470"/>
      <c r="E46" s="470"/>
      <c r="F46" s="470"/>
      <c r="G46" s="470"/>
      <c r="H46" s="470"/>
      <c r="I46" s="470"/>
      <c r="J46" s="470"/>
      <c r="K46" s="470"/>
      <c r="L46" s="470"/>
      <c r="M46" s="471"/>
      <c r="N46" s="478" t="s">
        <v>176</v>
      </c>
      <c r="O46" s="479"/>
      <c r="P46" s="479"/>
      <c r="Q46" s="479"/>
      <c r="R46" s="479"/>
      <c r="S46" s="480"/>
    </row>
    <row r="47" spans="1:19" ht="15"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customHeight="1" x14ac:dyDescent="0.25">
      <c r="A49" s="309"/>
      <c r="B49" s="466" t="s">
        <v>604</v>
      </c>
      <c r="C49" s="467"/>
      <c r="D49" s="467"/>
      <c r="E49" s="467"/>
      <c r="F49" s="467"/>
      <c r="G49" s="467"/>
      <c r="H49" s="467"/>
      <c r="I49" s="467"/>
      <c r="J49" s="467"/>
      <c r="K49" s="467"/>
      <c r="L49" s="467"/>
      <c r="M49" s="468"/>
      <c r="N49" s="475"/>
      <c r="O49" s="476"/>
      <c r="P49" s="476"/>
      <c r="Q49" s="476"/>
      <c r="R49" s="476"/>
      <c r="S49" s="477"/>
    </row>
    <row r="50" spans="1:19" ht="15" customHeight="1" x14ac:dyDescent="0.25">
      <c r="A50" s="309"/>
      <c r="B50" s="469"/>
      <c r="C50" s="470"/>
      <c r="D50" s="470"/>
      <c r="E50" s="470"/>
      <c r="F50" s="470"/>
      <c r="G50" s="470"/>
      <c r="H50" s="470"/>
      <c r="I50" s="470"/>
      <c r="J50" s="470"/>
      <c r="K50" s="470"/>
      <c r="L50" s="470"/>
      <c r="M50" s="471"/>
      <c r="N50" s="478" t="s">
        <v>163</v>
      </c>
      <c r="O50" s="479"/>
      <c r="P50" s="479"/>
      <c r="Q50" s="479"/>
      <c r="R50" s="479"/>
      <c r="S50" s="480"/>
    </row>
    <row r="51" spans="1:19" ht="15" customHeight="1" x14ac:dyDescent="0.25">
      <c r="A51" s="309"/>
      <c r="B51" s="469"/>
      <c r="C51" s="470"/>
      <c r="D51" s="470"/>
      <c r="E51" s="470"/>
      <c r="F51" s="470"/>
      <c r="G51" s="470"/>
      <c r="H51" s="470"/>
      <c r="I51" s="470"/>
      <c r="J51" s="470"/>
      <c r="K51" s="470"/>
      <c r="L51" s="470"/>
      <c r="M51" s="471"/>
      <c r="N51" s="478" t="s">
        <v>167</v>
      </c>
      <c r="O51" s="479"/>
      <c r="P51" s="479"/>
      <c r="Q51" s="479"/>
      <c r="R51" s="479"/>
      <c r="S51" s="480"/>
    </row>
    <row r="52" spans="1:19" ht="15" customHeight="1" x14ac:dyDescent="0.25">
      <c r="A52" s="309"/>
      <c r="B52" s="469"/>
      <c r="C52" s="470"/>
      <c r="D52" s="470"/>
      <c r="E52" s="470"/>
      <c r="F52" s="470"/>
      <c r="G52" s="470"/>
      <c r="H52" s="470"/>
      <c r="I52" s="470"/>
      <c r="J52" s="470"/>
      <c r="K52" s="470"/>
      <c r="L52" s="470"/>
      <c r="M52" s="471"/>
      <c r="N52" s="478" t="s">
        <v>171</v>
      </c>
      <c r="O52" s="479"/>
      <c r="P52" s="479"/>
      <c r="Q52" s="479"/>
      <c r="R52" s="479"/>
      <c r="S52" s="480"/>
    </row>
    <row r="53" spans="1:19" ht="15"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302" t="s">
        <v>64</v>
      </c>
      <c r="B54" s="657" t="s">
        <v>605</v>
      </c>
      <c r="C54" s="658"/>
      <c r="D54" s="658"/>
      <c r="E54" s="658"/>
      <c r="F54" s="658"/>
      <c r="G54" s="658"/>
      <c r="H54" s="658"/>
      <c r="I54" s="658"/>
      <c r="J54" s="658"/>
      <c r="K54" s="658"/>
      <c r="L54" s="658"/>
      <c r="M54" s="659"/>
      <c r="N54" s="660" t="s">
        <v>182</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184</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t="s">
        <v>185</v>
      </c>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t="s">
        <v>606</v>
      </c>
      <c r="C59" s="467"/>
      <c r="D59" s="467"/>
      <c r="E59" s="467"/>
      <c r="F59" s="467"/>
      <c r="G59" s="467"/>
      <c r="H59" s="467"/>
      <c r="I59" s="467"/>
      <c r="J59" s="467"/>
      <c r="K59" s="467"/>
      <c r="L59" s="467"/>
      <c r="M59" s="468"/>
      <c r="N59" s="475" t="s">
        <v>187</v>
      </c>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t="s">
        <v>394</v>
      </c>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t="s">
        <v>189</v>
      </c>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customHeight="1" x14ac:dyDescent="0.25">
      <c r="A64" s="303"/>
      <c r="B64" s="466" t="s">
        <v>607</v>
      </c>
      <c r="C64" s="467"/>
      <c r="D64" s="467"/>
      <c r="E64" s="467"/>
      <c r="F64" s="467"/>
      <c r="G64" s="467"/>
      <c r="H64" s="467"/>
      <c r="I64" s="467"/>
      <c r="J64" s="467"/>
      <c r="K64" s="467"/>
      <c r="L64" s="467"/>
      <c r="M64" s="468"/>
      <c r="N64" s="475" t="s">
        <v>187</v>
      </c>
      <c r="O64" s="476"/>
      <c r="P64" s="476"/>
      <c r="Q64" s="476"/>
      <c r="R64" s="476"/>
      <c r="S64" s="527"/>
    </row>
    <row r="65" spans="1:19" ht="15"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Z2_MBA!G74</f>
        <v>375</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375</v>
      </c>
      <c r="H72" s="423"/>
      <c r="I72" s="424"/>
      <c r="J72" s="390"/>
      <c r="K72" s="432"/>
      <c r="L72" s="416" t="s">
        <v>100</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t="s">
        <v>127</v>
      </c>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t="s">
        <v>93</v>
      </c>
      <c r="M74" s="417"/>
      <c r="N74" s="417"/>
      <c r="O74" s="417"/>
      <c r="P74" s="417"/>
      <c r="Q74" s="417"/>
      <c r="R74" s="417"/>
      <c r="S74" s="418"/>
    </row>
    <row r="75" spans="1:19" ht="15" customHeight="1" x14ac:dyDescent="0.25">
      <c r="A75" s="303"/>
      <c r="B75" s="392" t="s">
        <v>71</v>
      </c>
      <c r="C75" s="393"/>
      <c r="D75" s="393"/>
      <c r="E75" s="393"/>
      <c r="F75" s="394"/>
      <c r="G75" s="419"/>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v>375</v>
      </c>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c r="H81" s="420"/>
      <c r="I81" s="421"/>
      <c r="J81" s="390"/>
      <c r="K81" s="432"/>
      <c r="L81" s="416" t="s">
        <v>284</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Z2_MBA!H74</f>
        <v>0</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375</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Z2_MBA!E74</f>
        <v>zal. bez oceny</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121</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191.25" customHeight="1" x14ac:dyDescent="0.25">
      <c r="A98" s="395"/>
      <c r="B98" s="364" t="s">
        <v>893</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9.950000000000003" customHeight="1" x14ac:dyDescent="0.25">
      <c r="A100" s="395"/>
      <c r="B100" s="364" t="s">
        <v>400</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UQQeS1COwMNfY+5CuE85GffHh1nqGBVH4qWiaj/tUdcxjYwlCAcTufTaucjix0URP5vZ3WDSNDbDTKqGlqNL5Q==" saltValue="8zmLa45fasNQ7+4+2Z1nr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5BC75431-F1BD-411B-86AD-27A7B72803FA}">
      <formula1>PRAC_STUD</formula1>
    </dataValidation>
    <dataValidation type="list" allowBlank="1" showInputMessage="1" showErrorMessage="1" sqref="L72:L79" xr:uid="{029B893D-149A-47B5-9F17-1521A5E240CC}">
      <formula1>METODY</formula1>
    </dataValidation>
    <dataValidation type="list" allowBlank="1" showInputMessage="1" showErrorMessage="1" sqref="L7" xr:uid="{0EF5F76D-84C4-4769-AF25-A29CD7035563}">
      <formula1>STATUS</formula1>
    </dataValidation>
    <dataValidation type="list" allowBlank="1" showInputMessage="1" showErrorMessage="1" sqref="B90:E94" xr:uid="{71B98C7E-A89B-4D1B-AC91-555EF23AA9A3}">
      <formula1>ZAL</formula1>
    </dataValidation>
    <dataValidation type="list" allowBlank="1" showInputMessage="1" showErrorMessage="1" sqref="N14:S33" xr:uid="{E515FA7F-BCE7-4E3C-8E6F-1499AE75C088}">
      <formula1>KEW_Z2</formula1>
    </dataValidation>
    <dataValidation type="list" allowBlank="1" showInputMessage="1" showErrorMessage="1" sqref="N34:S53" xr:uid="{249A7473-C2AA-4607-AEB6-D4BB4219279D}">
      <formula1>KEU_Z2</formula1>
    </dataValidation>
    <dataValidation type="list" allowBlank="1" showInputMessage="1" showErrorMessage="1" sqref="N54:S68" xr:uid="{6899B8EA-393D-4D1F-8E96-828E8537ED42}">
      <formula1>KEK_Z2</formula1>
    </dataValidation>
  </dataValidations>
  <hyperlinks>
    <hyperlink ref="O13" r:id="rId1" xr:uid="{10AF8135-892E-4429-97AF-7736537B8392}"/>
  </hyperlinks>
  <printOptions horizontalCentered="1"/>
  <pageMargins left="0.31496062992125984" right="0.31496062992125984" top="0.55118110236220474" bottom="0.15748031496062992" header="0.31496062992125984" footer="0.31496062992125984"/>
  <pageSetup paperSize="9" scale="45" fitToHeight="0" orientation="portrait" r:id="rId2"/>
  <headerFooter>
    <oddHeader>&amp;C&amp;"Century Gothic,Pogrubiony"&amp;12&amp;K05-048KARTA KURSU&amp;R&amp;G</oddHeader>
  </headerFooter>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AD47D-755C-447F-8307-B19C9BBCED1C}">
  <sheetPr codeName="Arkusz62">
    <tabColor theme="7" tint="0.39997558519241921"/>
    <pageSetUpPr fitToPage="1"/>
  </sheetPr>
  <dimension ref="A1:S1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Z2_MBA!B75</f>
        <v>Moduł Z2/19</v>
      </c>
      <c r="D3" s="209"/>
      <c r="E3" s="209"/>
      <c r="F3" s="210"/>
      <c r="G3" s="3"/>
      <c r="H3" s="3"/>
      <c r="I3" s="3"/>
      <c r="J3" s="3"/>
      <c r="K3" s="3"/>
      <c r="L3" s="4"/>
      <c r="M3" s="4"/>
      <c r="N3" s="4"/>
      <c r="O3" s="4"/>
      <c r="P3" s="4"/>
      <c r="Q3" s="4"/>
    </row>
    <row r="4" spans="1:19" s="150" customFormat="1" ht="39.75" customHeight="1" thickBot="1" x14ac:dyDescent="0.3">
      <c r="A4" s="207" t="s">
        <v>40</v>
      </c>
      <c r="B4" s="207"/>
      <c r="C4" s="197" t="str">
        <f>Z2_MBA!C75</f>
        <v>Moduł dyplomowy (4)</v>
      </c>
      <c r="D4" s="198"/>
      <c r="E4" s="198"/>
      <c r="F4" s="198"/>
      <c r="G4" s="198"/>
      <c r="H4" s="198"/>
      <c r="I4" s="198"/>
      <c r="J4" s="199"/>
      <c r="K4" s="202" t="s">
        <v>41</v>
      </c>
      <c r="L4" s="202"/>
      <c r="M4" s="111">
        <f>Z2_MBA!D75</f>
        <v>6</v>
      </c>
      <c r="N4" s="200" t="s">
        <v>42</v>
      </c>
      <c r="O4" s="201"/>
      <c r="P4" s="194" t="str">
        <f>Z2_MBA!F75</f>
        <v>prof. A. Zelek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285</v>
      </c>
      <c r="H6" s="109" t="s">
        <v>46</v>
      </c>
      <c r="I6" s="40">
        <v>4</v>
      </c>
      <c r="J6" s="7" t="s">
        <v>230</v>
      </c>
      <c r="K6" s="218" t="s">
        <v>47</v>
      </c>
      <c r="L6" s="218"/>
      <c r="M6" s="219" t="s">
        <v>48</v>
      </c>
      <c r="N6" s="219"/>
      <c r="O6" s="111" t="s">
        <v>49</v>
      </c>
      <c r="P6" s="220" t="s">
        <v>50</v>
      </c>
      <c r="Q6" s="221"/>
      <c r="R6" s="111">
        <f>Z2_MBA!G75</f>
        <v>12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638</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48.75" customHeight="1" thickBot="1" x14ac:dyDescent="0.3">
      <c r="A16" s="260" t="s">
        <v>754</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755</v>
      </c>
      <c r="B22" s="655"/>
      <c r="C22" s="655"/>
      <c r="D22" s="655"/>
      <c r="E22" s="655"/>
      <c r="F22" s="655" t="s">
        <v>756</v>
      </c>
      <c r="G22" s="655"/>
      <c r="H22" s="655"/>
      <c r="I22" s="655"/>
      <c r="J22" s="655"/>
      <c r="K22" s="655"/>
      <c r="L22" s="655" t="s">
        <v>757</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Z2_MBA!B75</f>
        <v>Moduł Z2/19</v>
      </c>
      <c r="C26" s="249"/>
      <c r="D26" s="33" t="str">
        <f>Z2_MBA!B76</f>
        <v>Kurs 19.1.</v>
      </c>
      <c r="E26" s="71"/>
      <c r="F26" s="269"/>
      <c r="G26" s="270"/>
      <c r="H26" s="277"/>
      <c r="I26" s="278"/>
      <c r="J26" s="34"/>
      <c r="K26" s="285"/>
      <c r="L26" s="286"/>
      <c r="M26" s="285"/>
      <c r="N26" s="286"/>
      <c r="O26" s="287"/>
      <c r="P26" s="288"/>
      <c r="Q26" s="287"/>
      <c r="R26" s="289"/>
    </row>
    <row r="27" spans="1:19" s="72" customFormat="1" ht="59.25" customHeight="1" x14ac:dyDescent="0.25">
      <c r="A27" s="99" t="s">
        <v>56</v>
      </c>
      <c r="B27" s="530" t="str">
        <f>Z2_MBA!C76</f>
        <v>Seminarium dyplomowe</v>
      </c>
      <c r="C27" s="531"/>
      <c r="D27" s="532"/>
      <c r="E27" s="533"/>
      <c r="F27" s="534"/>
      <c r="G27" s="535"/>
      <c r="H27" s="536"/>
      <c r="I27" s="537"/>
      <c r="J27" s="538"/>
      <c r="K27" s="539"/>
      <c r="L27" s="540"/>
      <c r="M27" s="540"/>
      <c r="N27" s="541"/>
      <c r="O27" s="542"/>
      <c r="P27" s="543"/>
      <c r="Q27" s="543"/>
      <c r="R27" s="544"/>
    </row>
    <row r="28" spans="1:19" s="72" customFormat="1" ht="30" customHeight="1" thickBot="1" x14ac:dyDescent="0.3">
      <c r="A28" s="39" t="s">
        <v>57</v>
      </c>
      <c r="B28" s="250">
        <f>Z2_MBA!D76</f>
        <v>6</v>
      </c>
      <c r="C28" s="251"/>
      <c r="D28" s="252"/>
      <c r="E28" s="274"/>
      <c r="F28" s="275"/>
      <c r="G28" s="276"/>
      <c r="H28" s="282"/>
      <c r="I28" s="283"/>
      <c r="J28" s="284"/>
      <c r="K28" s="211"/>
      <c r="L28" s="212"/>
      <c r="M28" s="212"/>
      <c r="N28" s="213"/>
      <c r="O28" s="214"/>
      <c r="P28" s="215"/>
      <c r="Q28" s="215"/>
      <c r="R28" s="216"/>
    </row>
    <row r="29" spans="1:19" s="72" customFormat="1" ht="30" hidden="1" customHeight="1" thickBot="1" x14ac:dyDescent="0.3">
      <c r="A29" s="112"/>
      <c r="B29" s="128"/>
      <c r="C29" s="113" t="s">
        <v>614</v>
      </c>
      <c r="D29" s="129"/>
      <c r="E29" s="130"/>
      <c r="F29" s="132"/>
      <c r="G29" s="131"/>
      <c r="H29" s="124"/>
      <c r="I29" s="125"/>
      <c r="J29" s="126"/>
      <c r="K29" s="116"/>
      <c r="L29" s="117"/>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x14ac:dyDescent="0.25"/>
    <row r="32" spans="1:19" s="72" customFormat="1" x14ac:dyDescent="0.25"/>
    <row r="33" s="72" customFormat="1" x14ac:dyDescent="0.25"/>
    <row r="34" s="72" customFormat="1" x14ac:dyDescent="0.25"/>
    <row r="35" s="72" customFormat="1" x14ac:dyDescent="0.25"/>
    <row r="36" s="72" customFormat="1" x14ac:dyDescent="0.25"/>
    <row r="37" s="72" customFormat="1" x14ac:dyDescent="0.25"/>
    <row r="38" s="72" customFormat="1" x14ac:dyDescent="0.25"/>
    <row r="39" s="72" customFormat="1" x14ac:dyDescent="0.25"/>
    <row r="40" s="72" customFormat="1" x14ac:dyDescent="0.25"/>
    <row r="41" s="72" customFormat="1" x14ac:dyDescent="0.25"/>
    <row r="42" s="72" customFormat="1" x14ac:dyDescent="0.25"/>
    <row r="43" s="72" customFormat="1" x14ac:dyDescent="0.25"/>
    <row r="44" s="72" customFormat="1" x14ac:dyDescent="0.25"/>
    <row r="45" s="72" customFormat="1" x14ac:dyDescent="0.25"/>
    <row r="46" s="72" customFormat="1" x14ac:dyDescent="0.25"/>
    <row r="47" s="72" customFormat="1" x14ac:dyDescent="0.25"/>
    <row r="48"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72" customFormat="1" x14ac:dyDescent="0.25"/>
    <row r="130" s="72" customFormat="1" x14ac:dyDescent="0.25"/>
    <row r="131" s="72" customFormat="1" x14ac:dyDescent="0.25"/>
    <row r="132" s="72" customFormat="1" x14ac:dyDescent="0.25"/>
    <row r="133" s="72" customFormat="1" x14ac:dyDescent="0.25"/>
    <row r="134" s="72" customFormat="1" x14ac:dyDescent="0.25"/>
    <row r="135" s="72" customFormat="1" x14ac:dyDescent="0.25"/>
    <row r="136" s="72" customFormat="1" x14ac:dyDescent="0.25"/>
    <row r="137" s="72" customFormat="1" x14ac:dyDescent="0.25"/>
    <row r="138" s="72" customFormat="1" x14ac:dyDescent="0.25"/>
    <row r="139" s="72" customFormat="1" x14ac:dyDescent="0.25"/>
    <row r="140" s="72" customFormat="1" x14ac:dyDescent="0.25"/>
    <row r="141" s="72" customFormat="1" x14ac:dyDescent="0.25"/>
    <row r="142" s="72" customFormat="1" x14ac:dyDescent="0.25"/>
    <row r="143" s="72" customFormat="1" x14ac:dyDescent="0.25"/>
    <row r="144" s="72" customFormat="1" x14ac:dyDescent="0.25"/>
    <row r="145" s="72" customFormat="1" x14ac:dyDescent="0.25"/>
    <row r="146" s="72" customFormat="1" x14ac:dyDescent="0.25"/>
    <row r="147" s="72" customFormat="1" x14ac:dyDescent="0.25"/>
    <row r="148" s="72" customFormat="1" x14ac:dyDescent="0.25"/>
    <row r="149" s="72" customFormat="1" x14ac:dyDescent="0.25"/>
    <row r="150" s="72" customFormat="1" x14ac:dyDescent="0.25"/>
    <row r="151" s="72" customFormat="1" x14ac:dyDescent="0.25"/>
    <row r="152" s="72" customFormat="1" x14ac:dyDescent="0.25"/>
    <row r="153" s="72" customFormat="1" x14ac:dyDescent="0.25"/>
    <row r="154" s="72" customFormat="1" x14ac:dyDescent="0.25"/>
    <row r="155" s="72" customFormat="1" x14ac:dyDescent="0.25"/>
    <row r="156" s="72" customFormat="1" x14ac:dyDescent="0.25"/>
    <row r="157" s="72" customFormat="1" x14ac:dyDescent="0.25"/>
    <row r="158" s="72" customFormat="1" x14ac:dyDescent="0.25"/>
    <row r="159" s="72" customFormat="1" x14ac:dyDescent="0.25"/>
    <row r="160" s="72" customFormat="1" x14ac:dyDescent="0.25"/>
    <row r="161" spans="1:18" s="72" customFormat="1" x14ac:dyDescent="0.25"/>
    <row r="162" spans="1:18" s="72" customFormat="1" x14ac:dyDescent="0.25"/>
    <row r="163" spans="1:18" s="72" customFormat="1" x14ac:dyDescent="0.25"/>
    <row r="164" spans="1:18" s="72" customFormat="1" x14ac:dyDescent="0.25"/>
    <row r="165" spans="1:18" s="72" customFormat="1" x14ac:dyDescent="0.25"/>
    <row r="166" spans="1:18" s="72" customFormat="1" x14ac:dyDescent="0.25"/>
    <row r="167" spans="1:18" s="72" customFormat="1" x14ac:dyDescent="0.25"/>
    <row r="168" spans="1:18" s="72" customFormat="1" x14ac:dyDescent="0.25"/>
    <row r="169" spans="1:18" s="72" customFormat="1" x14ac:dyDescent="0.25"/>
    <row r="170" spans="1:18" x14ac:dyDescent="0.25">
      <c r="A170" s="72"/>
      <c r="B170" s="72"/>
      <c r="C170" s="72"/>
      <c r="D170" s="72"/>
      <c r="E170" s="72"/>
      <c r="F170" s="72"/>
      <c r="G170" s="72"/>
      <c r="H170" s="72"/>
      <c r="I170" s="72"/>
      <c r="J170" s="72"/>
      <c r="K170" s="72"/>
      <c r="L170" s="72"/>
      <c r="M170" s="72"/>
      <c r="N170" s="72"/>
      <c r="O170" s="72"/>
      <c r="P170" s="72"/>
      <c r="Q170" s="72"/>
      <c r="R170" s="72"/>
    </row>
    <row r="171" spans="1:18" x14ac:dyDescent="0.25">
      <c r="A171" s="72"/>
      <c r="B171" s="72"/>
      <c r="C171" s="72"/>
      <c r="D171" s="72"/>
      <c r="E171" s="72"/>
      <c r="F171" s="72"/>
      <c r="G171" s="72"/>
      <c r="H171" s="72"/>
      <c r="I171" s="72"/>
      <c r="J171" s="72"/>
      <c r="K171" s="72"/>
      <c r="L171" s="72"/>
      <c r="M171" s="72"/>
      <c r="N171" s="72"/>
      <c r="O171" s="72"/>
      <c r="P171" s="72"/>
      <c r="Q171" s="72"/>
      <c r="R171" s="72"/>
    </row>
    <row r="172" spans="1:18" x14ac:dyDescent="0.25">
      <c r="A172" s="72"/>
      <c r="B172" s="72"/>
      <c r="C172" s="72"/>
      <c r="D172" s="72"/>
      <c r="E172" s="72"/>
      <c r="F172" s="72"/>
      <c r="G172" s="72"/>
      <c r="H172" s="72"/>
      <c r="I172" s="72"/>
      <c r="J172" s="72"/>
      <c r="K172" s="72"/>
      <c r="L172" s="72"/>
      <c r="M172" s="72"/>
      <c r="N172" s="72"/>
      <c r="O172" s="72"/>
      <c r="P172" s="72"/>
      <c r="Q172" s="72"/>
      <c r="R172" s="72"/>
    </row>
    <row r="173" spans="1:18" x14ac:dyDescent="0.25">
      <c r="A173" s="72"/>
      <c r="B173" s="72"/>
      <c r="C173" s="72"/>
      <c r="D173" s="72"/>
      <c r="E173" s="72"/>
      <c r="F173" s="72"/>
      <c r="G173" s="72"/>
      <c r="H173" s="72"/>
      <c r="I173" s="72"/>
      <c r="J173" s="72"/>
      <c r="K173" s="72"/>
      <c r="L173" s="72"/>
      <c r="M173" s="72"/>
      <c r="N173" s="72"/>
      <c r="O173" s="72"/>
      <c r="P173" s="72"/>
      <c r="Q173" s="72"/>
      <c r="R173" s="72"/>
    </row>
  </sheetData>
  <sheetProtection algorithmName="SHA-512" hashValue="IVfEISkUbWmJAAE249upXYM66pH6iLDggmevdF6/CVgtzFFgFFoEukld4Mf6e+ZoqxlvWj61KBw3KUxvApjtng==" saltValue="rIR9+gXdkXCGmEcLssMhlA==" spinCount="100000" sheet="1" objects="1" scenarios="1"/>
  <mergeCells count="55">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27:D27"/>
    <mergeCell ref="E27:G27"/>
    <mergeCell ref="H27:J27"/>
    <mergeCell ref="K27:N27"/>
    <mergeCell ref="D30:E30"/>
    <mergeCell ref="G30:H30"/>
    <mergeCell ref="I30:J30"/>
    <mergeCell ref="O27:R27"/>
    <mergeCell ref="B28:D28"/>
    <mergeCell ref="E28:G28"/>
    <mergeCell ref="H28:J28"/>
    <mergeCell ref="K28:N28"/>
    <mergeCell ref="O28:R28"/>
  </mergeCells>
  <dataValidations count="2">
    <dataValidation type="textLength" allowBlank="1" showInputMessage="1" showErrorMessage="1" errorTitle="ilość znaków" error="treść powinna mieć pomiędzy 20 a 1100 znaków" sqref="A11:R11" xr:uid="{263217AA-CFC8-46AB-8092-4E4DDCFBD6F8}">
      <formula1>20</formula1>
      <formula2>1200</formula2>
    </dataValidation>
    <dataValidation type="list" allowBlank="1" showInputMessage="1" showErrorMessage="1" sqref="K6:L6" xr:uid="{25950462-E603-4236-A522-AD9ECF759A85}">
      <formula1>STATUS</formula1>
    </dataValidation>
  </dataValidations>
  <hyperlinks>
    <hyperlink ref="C29" r:id="rId1" xr:uid="{64FF92B8-3EC8-4060-A922-DECCC9E57773}"/>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12F2B-2741-4836-A1A0-D26F7B42DF15}">
  <sheetPr codeName="Arkusz6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Z2_MBA!B75</f>
        <v>Moduł Z2/19</v>
      </c>
      <c r="B3" s="399"/>
      <c r="C3" s="399"/>
      <c r="D3" s="403" t="str">
        <f>Z2_MBA!C75</f>
        <v>Moduł dyplomowy (4)</v>
      </c>
      <c r="E3" s="404"/>
      <c r="F3" s="404"/>
      <c r="G3" s="404"/>
      <c r="H3" s="404"/>
      <c r="I3" s="405"/>
      <c r="J3" s="3"/>
      <c r="K3" s="3"/>
      <c r="L3" s="4"/>
      <c r="M3" s="4"/>
      <c r="N3" s="4"/>
      <c r="O3" s="4"/>
      <c r="P3" s="4"/>
      <c r="Q3" s="4"/>
      <c r="R3" s="4"/>
    </row>
    <row r="4" spans="1:19" ht="18.75" thickBot="1" x14ac:dyDescent="0.3">
      <c r="A4" s="297" t="s">
        <v>55</v>
      </c>
      <c r="B4" s="297"/>
      <c r="C4" s="297"/>
      <c r="D4" s="400" t="str">
        <f>Z2_MBA!B76</f>
        <v>Kurs 19.1.</v>
      </c>
      <c r="E4" s="401"/>
      <c r="F4" s="401"/>
      <c r="G4" s="401"/>
      <c r="H4" s="401"/>
      <c r="I4" s="402"/>
      <c r="J4" s="3"/>
      <c r="K4" s="3"/>
      <c r="L4" s="4"/>
      <c r="M4" s="4"/>
      <c r="N4" s="4"/>
      <c r="O4" s="4"/>
      <c r="P4" s="4"/>
      <c r="Q4" s="4"/>
      <c r="R4" s="4"/>
    </row>
    <row r="5" spans="1:19" ht="23.25" thickBot="1" x14ac:dyDescent="0.3">
      <c r="A5" s="298" t="s">
        <v>56</v>
      </c>
      <c r="B5" s="298"/>
      <c r="C5" s="298"/>
      <c r="D5" s="299" t="str">
        <f>Z2_MBA!C76</f>
        <v>Seminarium dyplomowe</v>
      </c>
      <c r="E5" s="299"/>
      <c r="F5" s="299"/>
      <c r="G5" s="299"/>
      <c r="H5" s="299"/>
      <c r="I5" s="299"/>
      <c r="J5" s="299"/>
      <c r="K5" s="299"/>
      <c r="L5" s="300" t="s">
        <v>41</v>
      </c>
      <c r="M5" s="300"/>
      <c r="N5" s="77">
        <f>Z2_MBA!D76</f>
        <v>6</v>
      </c>
      <c r="O5" s="300" t="s">
        <v>42</v>
      </c>
      <c r="P5" s="300"/>
      <c r="Q5" s="321" t="str">
        <f>Z2_MBA!F73</f>
        <v>dr R. Nowak-Lewandowska</v>
      </c>
      <c r="R5" s="321"/>
      <c r="S5" s="32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(15)'!G6</f>
        <v>II</v>
      </c>
      <c r="H7" s="110" t="s">
        <v>46</v>
      </c>
      <c r="I7" s="40">
        <f>'M (15)'!I6</f>
        <v>4</v>
      </c>
      <c r="J7" s="220" t="s">
        <v>229</v>
      </c>
      <c r="K7" s="221"/>
      <c r="L7" s="407" t="s">
        <v>47</v>
      </c>
      <c r="M7" s="408"/>
      <c r="N7" s="7" t="s">
        <v>48</v>
      </c>
      <c r="O7" s="321" t="s">
        <v>49</v>
      </c>
      <c r="P7" s="321"/>
      <c r="Q7" s="322" t="s">
        <v>50</v>
      </c>
      <c r="R7" s="322"/>
      <c r="S7" s="78">
        <f>Z2_MBA!G76</f>
        <v>12</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25" t="s">
        <v>58</v>
      </c>
      <c r="B10" s="226"/>
      <c r="C10" s="226"/>
      <c r="D10" s="226"/>
      <c r="E10" s="226"/>
      <c r="F10" s="226"/>
      <c r="G10" s="226"/>
      <c r="H10" s="226"/>
      <c r="I10" s="226"/>
      <c r="J10" s="226"/>
      <c r="K10" s="226"/>
      <c r="L10" s="226"/>
      <c r="M10" s="226"/>
      <c r="N10" s="226"/>
      <c r="O10" s="226"/>
      <c r="P10" s="226"/>
      <c r="Q10" s="226"/>
      <c r="R10" s="226"/>
      <c r="S10" s="227"/>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302" t="s">
        <v>62</v>
      </c>
      <c r="B14" s="657" t="s">
        <v>544</v>
      </c>
      <c r="C14" s="658"/>
      <c r="D14" s="658"/>
      <c r="E14" s="658"/>
      <c r="F14" s="658"/>
      <c r="G14" s="658"/>
      <c r="H14" s="658"/>
      <c r="I14" s="658"/>
      <c r="J14" s="658"/>
      <c r="K14" s="658"/>
      <c r="L14" s="658"/>
      <c r="M14" s="659"/>
      <c r="N14" s="660" t="s">
        <v>160</v>
      </c>
      <c r="O14" s="661"/>
      <c r="P14" s="661"/>
      <c r="Q14" s="661"/>
      <c r="R14" s="661"/>
      <c r="S14" s="662"/>
    </row>
    <row r="15" spans="1:19" ht="15" customHeight="1" x14ac:dyDescent="0.25">
      <c r="A15" s="303"/>
      <c r="B15" s="469"/>
      <c r="C15" s="470"/>
      <c r="D15" s="470"/>
      <c r="E15" s="470"/>
      <c r="F15" s="470"/>
      <c r="G15" s="470"/>
      <c r="H15" s="470"/>
      <c r="I15" s="470"/>
      <c r="J15" s="470"/>
      <c r="K15" s="470"/>
      <c r="L15" s="470"/>
      <c r="M15" s="471"/>
      <c r="N15" s="478"/>
      <c r="O15" s="479"/>
      <c r="P15" s="479"/>
      <c r="Q15" s="479"/>
      <c r="R15" s="479"/>
      <c r="S15" s="480"/>
    </row>
    <row r="16" spans="1:19" ht="15" customHeight="1" x14ac:dyDescent="0.25">
      <c r="A16" s="303"/>
      <c r="B16" s="469"/>
      <c r="C16" s="470"/>
      <c r="D16" s="470"/>
      <c r="E16" s="470"/>
      <c r="F16" s="470"/>
      <c r="G16" s="470"/>
      <c r="H16" s="470"/>
      <c r="I16" s="470"/>
      <c r="J16" s="470"/>
      <c r="K16" s="470"/>
      <c r="L16" s="470"/>
      <c r="M16" s="471"/>
      <c r="N16" s="478"/>
      <c r="O16" s="479"/>
      <c r="P16" s="479"/>
      <c r="Q16" s="479"/>
      <c r="R16" s="479"/>
      <c r="S16" s="480"/>
    </row>
    <row r="17" spans="1:19" ht="15" customHeight="1" x14ac:dyDescent="0.25">
      <c r="A17" s="303"/>
      <c r="B17" s="469"/>
      <c r="C17" s="470"/>
      <c r="D17" s="470"/>
      <c r="E17" s="470"/>
      <c r="F17" s="470"/>
      <c r="G17" s="470"/>
      <c r="H17" s="470"/>
      <c r="I17" s="470"/>
      <c r="J17" s="470"/>
      <c r="K17" s="470"/>
      <c r="L17" s="470"/>
      <c r="M17" s="471"/>
      <c r="N17" s="478"/>
      <c r="O17" s="479"/>
      <c r="P17" s="479"/>
      <c r="Q17" s="479"/>
      <c r="R17" s="479"/>
      <c r="S17" s="480"/>
    </row>
    <row r="18" spans="1:19" ht="15" customHeight="1" x14ac:dyDescent="0.25">
      <c r="A18" s="303"/>
      <c r="B18" s="517"/>
      <c r="C18" s="518"/>
      <c r="D18" s="518"/>
      <c r="E18" s="518"/>
      <c r="F18" s="518"/>
      <c r="G18" s="518"/>
      <c r="H18" s="518"/>
      <c r="I18" s="518"/>
      <c r="J18" s="518"/>
      <c r="K18" s="518"/>
      <c r="L18" s="518"/>
      <c r="M18" s="519"/>
      <c r="N18" s="520"/>
      <c r="O18" s="521"/>
      <c r="P18" s="521"/>
      <c r="Q18" s="521"/>
      <c r="R18" s="521"/>
      <c r="S18" s="522"/>
    </row>
    <row r="19" spans="1:19" ht="15" customHeight="1" x14ac:dyDescent="0.25">
      <c r="A19" s="303"/>
      <c r="B19" s="466"/>
      <c r="C19" s="467"/>
      <c r="D19" s="467"/>
      <c r="E19" s="467"/>
      <c r="F19" s="467"/>
      <c r="G19" s="467"/>
      <c r="H19" s="467"/>
      <c r="I19" s="467"/>
      <c r="J19" s="467"/>
      <c r="K19" s="467"/>
      <c r="L19" s="467"/>
      <c r="M19" s="468"/>
      <c r="N19" s="475"/>
      <c r="O19" s="476"/>
      <c r="P19" s="476"/>
      <c r="Q19" s="476"/>
      <c r="R19" s="476"/>
      <c r="S19" s="477"/>
    </row>
    <row r="20" spans="1:19" ht="15" customHeight="1" x14ac:dyDescent="0.25">
      <c r="A20" s="303"/>
      <c r="B20" s="469"/>
      <c r="C20" s="470"/>
      <c r="D20" s="470"/>
      <c r="E20" s="470"/>
      <c r="F20" s="470"/>
      <c r="G20" s="470"/>
      <c r="H20" s="470"/>
      <c r="I20" s="470"/>
      <c r="J20" s="470"/>
      <c r="K20" s="470"/>
      <c r="L20" s="470"/>
      <c r="M20" s="471"/>
      <c r="N20" s="478"/>
      <c r="O20" s="479"/>
      <c r="P20" s="479"/>
      <c r="Q20" s="479"/>
      <c r="R20" s="479"/>
      <c r="S20" s="480"/>
    </row>
    <row r="21" spans="1:19" ht="15" customHeight="1" x14ac:dyDescent="0.25">
      <c r="A21" s="303"/>
      <c r="B21" s="469"/>
      <c r="C21" s="470"/>
      <c r="D21" s="470"/>
      <c r="E21" s="470"/>
      <c r="F21" s="470"/>
      <c r="G21" s="470"/>
      <c r="H21" s="470"/>
      <c r="I21" s="470"/>
      <c r="J21" s="470"/>
      <c r="K21" s="470"/>
      <c r="L21" s="470"/>
      <c r="M21" s="471"/>
      <c r="N21" s="478"/>
      <c r="O21" s="479"/>
      <c r="P21" s="479"/>
      <c r="Q21" s="479"/>
      <c r="R21" s="479"/>
      <c r="S21" s="480"/>
    </row>
    <row r="22" spans="1:19" ht="15" customHeight="1" x14ac:dyDescent="0.25">
      <c r="A22" s="303"/>
      <c r="B22" s="469"/>
      <c r="C22" s="470"/>
      <c r="D22" s="470"/>
      <c r="E22" s="470"/>
      <c r="F22" s="470"/>
      <c r="G22" s="470"/>
      <c r="H22" s="470"/>
      <c r="I22" s="470"/>
      <c r="J22" s="470"/>
      <c r="K22" s="470"/>
      <c r="L22" s="470"/>
      <c r="M22" s="471"/>
      <c r="N22" s="478"/>
      <c r="O22" s="479"/>
      <c r="P22" s="479"/>
      <c r="Q22" s="479"/>
      <c r="R22" s="479"/>
      <c r="S22" s="480"/>
    </row>
    <row r="23" spans="1:19" ht="15" customHeight="1" thickBot="1" x14ac:dyDescent="0.3">
      <c r="A23" s="303"/>
      <c r="B23" s="517"/>
      <c r="C23" s="518"/>
      <c r="D23" s="518"/>
      <c r="E23" s="518"/>
      <c r="F23" s="518"/>
      <c r="G23" s="518"/>
      <c r="H23" s="518"/>
      <c r="I23" s="518"/>
      <c r="J23" s="518"/>
      <c r="K23" s="518"/>
      <c r="L23" s="518"/>
      <c r="M23" s="519"/>
      <c r="N23" s="520"/>
      <c r="O23" s="521"/>
      <c r="P23" s="521"/>
      <c r="Q23" s="521"/>
      <c r="R23" s="521"/>
      <c r="S23" s="522"/>
    </row>
    <row r="24" spans="1:19" ht="15" hidden="1" customHeight="1" x14ac:dyDescent="0.25">
      <c r="A24" s="303"/>
      <c r="B24" s="466"/>
      <c r="C24" s="467"/>
      <c r="D24" s="467"/>
      <c r="E24" s="467"/>
      <c r="F24" s="467"/>
      <c r="G24" s="467"/>
      <c r="H24" s="467"/>
      <c r="I24" s="467"/>
      <c r="J24" s="467"/>
      <c r="K24" s="467"/>
      <c r="L24" s="467"/>
      <c r="M24" s="468"/>
      <c r="N24" s="475"/>
      <c r="O24" s="476"/>
      <c r="P24" s="476"/>
      <c r="Q24" s="476"/>
      <c r="R24" s="476"/>
      <c r="S24" s="477"/>
    </row>
    <row r="25" spans="1:19" ht="15" hidden="1" customHeight="1" x14ac:dyDescent="0.25">
      <c r="A25" s="303"/>
      <c r="B25" s="469"/>
      <c r="C25" s="470"/>
      <c r="D25" s="470"/>
      <c r="E25" s="470"/>
      <c r="F25" s="470"/>
      <c r="G25" s="470"/>
      <c r="H25" s="470"/>
      <c r="I25" s="470"/>
      <c r="J25" s="470"/>
      <c r="K25" s="470"/>
      <c r="L25" s="470"/>
      <c r="M25" s="471"/>
      <c r="N25" s="478"/>
      <c r="O25" s="479"/>
      <c r="P25" s="479"/>
      <c r="Q25" s="479"/>
      <c r="R25" s="479"/>
      <c r="S25" s="480"/>
    </row>
    <row r="26" spans="1:19" ht="15" hidden="1" customHeight="1" x14ac:dyDescent="0.25">
      <c r="A26" s="303"/>
      <c r="B26" s="469"/>
      <c r="C26" s="470"/>
      <c r="D26" s="470"/>
      <c r="E26" s="470"/>
      <c r="F26" s="470"/>
      <c r="G26" s="470"/>
      <c r="H26" s="470"/>
      <c r="I26" s="470"/>
      <c r="J26" s="470"/>
      <c r="K26" s="470"/>
      <c r="L26" s="470"/>
      <c r="M26" s="471"/>
      <c r="N26" s="478"/>
      <c r="O26" s="479"/>
      <c r="P26" s="479"/>
      <c r="Q26" s="479"/>
      <c r="R26" s="479"/>
      <c r="S26" s="480"/>
    </row>
    <row r="27" spans="1:19" ht="15" hidden="1" customHeight="1" x14ac:dyDescent="0.25">
      <c r="A27" s="303"/>
      <c r="B27" s="469"/>
      <c r="C27" s="470"/>
      <c r="D27" s="470"/>
      <c r="E27" s="470"/>
      <c r="F27" s="470"/>
      <c r="G27" s="470"/>
      <c r="H27" s="470"/>
      <c r="I27" s="470"/>
      <c r="J27" s="470"/>
      <c r="K27" s="470"/>
      <c r="L27" s="470"/>
      <c r="M27" s="471"/>
      <c r="N27" s="478"/>
      <c r="O27" s="479"/>
      <c r="P27" s="479"/>
      <c r="Q27" s="479"/>
      <c r="R27" s="479"/>
      <c r="S27" s="480"/>
    </row>
    <row r="28" spans="1:19" ht="15" hidden="1" customHeight="1" x14ac:dyDescent="0.25">
      <c r="A28" s="303"/>
      <c r="B28" s="517"/>
      <c r="C28" s="518"/>
      <c r="D28" s="518"/>
      <c r="E28" s="518"/>
      <c r="F28" s="518"/>
      <c r="G28" s="518"/>
      <c r="H28" s="518"/>
      <c r="I28" s="518"/>
      <c r="J28" s="518"/>
      <c r="K28" s="518"/>
      <c r="L28" s="518"/>
      <c r="M28" s="519"/>
      <c r="N28" s="520"/>
      <c r="O28" s="521"/>
      <c r="P28" s="521"/>
      <c r="Q28" s="521"/>
      <c r="R28" s="521"/>
      <c r="S28" s="522"/>
    </row>
    <row r="29" spans="1:19" ht="15" hidden="1" customHeight="1" x14ac:dyDescent="0.25">
      <c r="A29" s="303"/>
      <c r="B29" s="466"/>
      <c r="C29" s="467"/>
      <c r="D29" s="467"/>
      <c r="E29" s="467"/>
      <c r="F29" s="467"/>
      <c r="G29" s="467"/>
      <c r="H29" s="467"/>
      <c r="I29" s="467"/>
      <c r="J29" s="467"/>
      <c r="K29" s="467"/>
      <c r="L29" s="467"/>
      <c r="M29" s="468"/>
      <c r="N29" s="475"/>
      <c r="O29" s="476"/>
      <c r="P29" s="476"/>
      <c r="Q29" s="476"/>
      <c r="R29" s="476"/>
      <c r="S29" s="477"/>
    </row>
    <row r="30" spans="1:19" ht="15" hidden="1" customHeight="1" x14ac:dyDescent="0.25">
      <c r="A30" s="303"/>
      <c r="B30" s="469"/>
      <c r="C30" s="470"/>
      <c r="D30" s="470"/>
      <c r="E30" s="470"/>
      <c r="F30" s="470"/>
      <c r="G30" s="470"/>
      <c r="H30" s="470"/>
      <c r="I30" s="470"/>
      <c r="J30" s="470"/>
      <c r="K30" s="470"/>
      <c r="L30" s="470"/>
      <c r="M30" s="471"/>
      <c r="N30" s="478"/>
      <c r="O30" s="479"/>
      <c r="P30" s="479"/>
      <c r="Q30" s="479"/>
      <c r="R30" s="479"/>
      <c r="S30" s="480"/>
    </row>
    <row r="31" spans="1:19" ht="15" hidden="1" customHeight="1" x14ac:dyDescent="0.25">
      <c r="A31" s="303"/>
      <c r="B31" s="469"/>
      <c r="C31" s="470"/>
      <c r="D31" s="470"/>
      <c r="E31" s="470"/>
      <c r="F31" s="470"/>
      <c r="G31" s="470"/>
      <c r="H31" s="470"/>
      <c r="I31" s="470"/>
      <c r="J31" s="470"/>
      <c r="K31" s="470"/>
      <c r="L31" s="470"/>
      <c r="M31" s="471"/>
      <c r="N31" s="478"/>
      <c r="O31" s="479"/>
      <c r="P31" s="479"/>
      <c r="Q31" s="479"/>
      <c r="R31" s="479"/>
      <c r="S31" s="480"/>
    </row>
    <row r="32" spans="1:19" ht="15" hidden="1" customHeight="1" x14ac:dyDescent="0.25">
      <c r="A32" s="303"/>
      <c r="B32" s="469"/>
      <c r="C32" s="470"/>
      <c r="D32" s="470"/>
      <c r="E32" s="470"/>
      <c r="F32" s="470"/>
      <c r="G32" s="470"/>
      <c r="H32" s="470"/>
      <c r="I32" s="470"/>
      <c r="J32" s="470"/>
      <c r="K32" s="470"/>
      <c r="L32" s="470"/>
      <c r="M32" s="471"/>
      <c r="N32" s="478"/>
      <c r="O32" s="479"/>
      <c r="P32" s="479"/>
      <c r="Q32" s="479"/>
      <c r="R32" s="479"/>
      <c r="S32" s="480"/>
    </row>
    <row r="33" spans="1:19" ht="15" hidden="1" customHeight="1" thickBot="1" x14ac:dyDescent="0.3">
      <c r="A33" s="304"/>
      <c r="B33" s="472"/>
      <c r="C33" s="473"/>
      <c r="D33" s="473"/>
      <c r="E33" s="473"/>
      <c r="F33" s="473"/>
      <c r="G33" s="473"/>
      <c r="H33" s="473"/>
      <c r="I33" s="473"/>
      <c r="J33" s="473"/>
      <c r="K33" s="473"/>
      <c r="L33" s="473"/>
      <c r="M33" s="474"/>
      <c r="N33" s="481"/>
      <c r="O33" s="482"/>
      <c r="P33" s="482"/>
      <c r="Q33" s="482"/>
      <c r="R33" s="482"/>
      <c r="S33" s="483"/>
    </row>
    <row r="34" spans="1:19" ht="15" customHeight="1" x14ac:dyDescent="0.25">
      <c r="A34" s="308" t="s">
        <v>63</v>
      </c>
      <c r="B34" s="657" t="s">
        <v>608</v>
      </c>
      <c r="C34" s="658"/>
      <c r="D34" s="658"/>
      <c r="E34" s="658"/>
      <c r="F34" s="658"/>
      <c r="G34" s="658"/>
      <c r="H34" s="658"/>
      <c r="I34" s="658"/>
      <c r="J34" s="658"/>
      <c r="K34" s="658"/>
      <c r="L34" s="658"/>
      <c r="M34" s="659"/>
      <c r="N34" s="660" t="s">
        <v>181</v>
      </c>
      <c r="O34" s="661"/>
      <c r="P34" s="661"/>
      <c r="Q34" s="661"/>
      <c r="R34" s="661"/>
      <c r="S34" s="662"/>
    </row>
    <row r="35" spans="1:19" ht="15" customHeight="1" x14ac:dyDescent="0.25">
      <c r="A35" s="309"/>
      <c r="B35" s="469"/>
      <c r="C35" s="470"/>
      <c r="D35" s="470"/>
      <c r="E35" s="470"/>
      <c r="F35" s="470"/>
      <c r="G35" s="470"/>
      <c r="H35" s="470"/>
      <c r="I35" s="470"/>
      <c r="J35" s="470"/>
      <c r="K35" s="470"/>
      <c r="L35" s="470"/>
      <c r="M35" s="471"/>
      <c r="N35" s="478"/>
      <c r="O35" s="479"/>
      <c r="P35" s="479"/>
      <c r="Q35" s="479"/>
      <c r="R35" s="479"/>
      <c r="S35" s="480"/>
    </row>
    <row r="36" spans="1:19" ht="15" customHeight="1" x14ac:dyDescent="0.25">
      <c r="A36" s="309"/>
      <c r="B36" s="469"/>
      <c r="C36" s="470"/>
      <c r="D36" s="470"/>
      <c r="E36" s="470"/>
      <c r="F36" s="470"/>
      <c r="G36" s="470"/>
      <c r="H36" s="470"/>
      <c r="I36" s="470"/>
      <c r="J36" s="470"/>
      <c r="K36" s="470"/>
      <c r="L36" s="470"/>
      <c r="M36" s="471"/>
      <c r="N36" s="478"/>
      <c r="O36" s="479"/>
      <c r="P36" s="479"/>
      <c r="Q36" s="479"/>
      <c r="R36" s="479"/>
      <c r="S36" s="480"/>
    </row>
    <row r="37" spans="1:19" ht="15" customHeight="1" x14ac:dyDescent="0.25">
      <c r="A37" s="309"/>
      <c r="B37" s="469"/>
      <c r="C37" s="470"/>
      <c r="D37" s="470"/>
      <c r="E37" s="470"/>
      <c r="F37" s="470"/>
      <c r="G37" s="470"/>
      <c r="H37" s="470"/>
      <c r="I37" s="470"/>
      <c r="J37" s="470"/>
      <c r="K37" s="470"/>
      <c r="L37" s="470"/>
      <c r="M37" s="471"/>
      <c r="N37" s="478"/>
      <c r="O37" s="479"/>
      <c r="P37" s="479"/>
      <c r="Q37" s="479"/>
      <c r="R37" s="479"/>
      <c r="S37" s="480"/>
    </row>
    <row r="38" spans="1:19" ht="15" customHeight="1" x14ac:dyDescent="0.25">
      <c r="A38" s="309"/>
      <c r="B38" s="517"/>
      <c r="C38" s="518"/>
      <c r="D38" s="518"/>
      <c r="E38" s="518"/>
      <c r="F38" s="518"/>
      <c r="G38" s="518"/>
      <c r="H38" s="518"/>
      <c r="I38" s="518"/>
      <c r="J38" s="518"/>
      <c r="K38" s="518"/>
      <c r="L38" s="518"/>
      <c r="M38" s="519"/>
      <c r="N38" s="520"/>
      <c r="O38" s="521"/>
      <c r="P38" s="521"/>
      <c r="Q38" s="521"/>
      <c r="R38" s="521"/>
      <c r="S38" s="522"/>
    </row>
    <row r="39" spans="1:19" ht="15" customHeight="1" x14ac:dyDescent="0.25">
      <c r="A39" s="309"/>
      <c r="B39" s="466"/>
      <c r="C39" s="467"/>
      <c r="D39" s="467"/>
      <c r="E39" s="467"/>
      <c r="F39" s="467"/>
      <c r="G39" s="467"/>
      <c r="H39" s="467"/>
      <c r="I39" s="467"/>
      <c r="J39" s="467"/>
      <c r="K39" s="467"/>
      <c r="L39" s="467"/>
      <c r="M39" s="468"/>
      <c r="N39" s="475"/>
      <c r="O39" s="476"/>
      <c r="P39" s="476"/>
      <c r="Q39" s="476"/>
      <c r="R39" s="476"/>
      <c r="S39" s="477"/>
    </row>
    <row r="40" spans="1:19" ht="15" customHeight="1" x14ac:dyDescent="0.25">
      <c r="A40" s="309"/>
      <c r="B40" s="469"/>
      <c r="C40" s="470"/>
      <c r="D40" s="470"/>
      <c r="E40" s="470"/>
      <c r="F40" s="470"/>
      <c r="G40" s="470"/>
      <c r="H40" s="470"/>
      <c r="I40" s="470"/>
      <c r="J40" s="470"/>
      <c r="K40" s="470"/>
      <c r="L40" s="470"/>
      <c r="M40" s="471"/>
      <c r="N40" s="478"/>
      <c r="O40" s="479"/>
      <c r="P40" s="479"/>
      <c r="Q40" s="479"/>
      <c r="R40" s="479"/>
      <c r="S40" s="480"/>
    </row>
    <row r="41" spans="1:19" ht="15" customHeight="1" x14ac:dyDescent="0.25">
      <c r="A41" s="309"/>
      <c r="B41" s="469"/>
      <c r="C41" s="470"/>
      <c r="D41" s="470"/>
      <c r="E41" s="470"/>
      <c r="F41" s="470"/>
      <c r="G41" s="470"/>
      <c r="H41" s="470"/>
      <c r="I41" s="470"/>
      <c r="J41" s="470"/>
      <c r="K41" s="470"/>
      <c r="L41" s="470"/>
      <c r="M41" s="471"/>
      <c r="N41" s="478"/>
      <c r="O41" s="479"/>
      <c r="P41" s="479"/>
      <c r="Q41" s="479"/>
      <c r="R41" s="479"/>
      <c r="S41" s="480"/>
    </row>
    <row r="42" spans="1:19" ht="15" customHeight="1" x14ac:dyDescent="0.25">
      <c r="A42" s="309"/>
      <c r="B42" s="469"/>
      <c r="C42" s="470"/>
      <c r="D42" s="470"/>
      <c r="E42" s="470"/>
      <c r="F42" s="470"/>
      <c r="G42" s="470"/>
      <c r="H42" s="470"/>
      <c r="I42" s="470"/>
      <c r="J42" s="470"/>
      <c r="K42" s="470"/>
      <c r="L42" s="470"/>
      <c r="M42" s="471"/>
      <c r="N42" s="478"/>
      <c r="O42" s="479"/>
      <c r="P42" s="479"/>
      <c r="Q42" s="479"/>
      <c r="R42" s="479"/>
      <c r="S42" s="480"/>
    </row>
    <row r="43" spans="1:19" ht="15" customHeight="1" thickBot="1" x14ac:dyDescent="0.3">
      <c r="A43" s="309"/>
      <c r="B43" s="517"/>
      <c r="C43" s="518"/>
      <c r="D43" s="518"/>
      <c r="E43" s="518"/>
      <c r="F43" s="518"/>
      <c r="G43" s="518"/>
      <c r="H43" s="518"/>
      <c r="I43" s="518"/>
      <c r="J43" s="518"/>
      <c r="K43" s="518"/>
      <c r="L43" s="518"/>
      <c r="M43" s="519"/>
      <c r="N43" s="520"/>
      <c r="O43" s="521"/>
      <c r="P43" s="521"/>
      <c r="Q43" s="521"/>
      <c r="R43" s="521"/>
      <c r="S43" s="522"/>
    </row>
    <row r="44" spans="1:19" ht="15" hidden="1" customHeight="1" x14ac:dyDescent="0.25">
      <c r="A44" s="309"/>
      <c r="B44" s="466"/>
      <c r="C44" s="467"/>
      <c r="D44" s="467"/>
      <c r="E44" s="467"/>
      <c r="F44" s="467"/>
      <c r="G44" s="467"/>
      <c r="H44" s="467"/>
      <c r="I44" s="467"/>
      <c r="J44" s="467"/>
      <c r="K44" s="467"/>
      <c r="L44" s="467"/>
      <c r="M44" s="468"/>
      <c r="N44" s="475"/>
      <c r="O44" s="476"/>
      <c r="P44" s="476"/>
      <c r="Q44" s="476"/>
      <c r="R44" s="476"/>
      <c r="S44" s="477"/>
    </row>
    <row r="45" spans="1:19" ht="15" hidden="1" customHeight="1" x14ac:dyDescent="0.25">
      <c r="A45" s="309"/>
      <c r="B45" s="469"/>
      <c r="C45" s="470"/>
      <c r="D45" s="470"/>
      <c r="E45" s="470"/>
      <c r="F45" s="470"/>
      <c r="G45" s="470"/>
      <c r="H45" s="470"/>
      <c r="I45" s="470"/>
      <c r="J45" s="470"/>
      <c r="K45" s="470"/>
      <c r="L45" s="470"/>
      <c r="M45" s="471"/>
      <c r="N45" s="478"/>
      <c r="O45" s="479"/>
      <c r="P45" s="479"/>
      <c r="Q45" s="479"/>
      <c r="R45" s="479"/>
      <c r="S45" s="480"/>
    </row>
    <row r="46" spans="1:19" ht="15" hidden="1" customHeight="1" x14ac:dyDescent="0.25">
      <c r="A46" s="309"/>
      <c r="B46" s="469"/>
      <c r="C46" s="470"/>
      <c r="D46" s="470"/>
      <c r="E46" s="470"/>
      <c r="F46" s="470"/>
      <c r="G46" s="470"/>
      <c r="H46" s="470"/>
      <c r="I46" s="470"/>
      <c r="J46" s="470"/>
      <c r="K46" s="470"/>
      <c r="L46" s="470"/>
      <c r="M46" s="471"/>
      <c r="N46" s="478"/>
      <c r="O46" s="479"/>
      <c r="P46" s="479"/>
      <c r="Q46" s="479"/>
      <c r="R46" s="479"/>
      <c r="S46" s="480"/>
    </row>
    <row r="47" spans="1:19" ht="15" hidden="1" customHeight="1" x14ac:dyDescent="0.25">
      <c r="A47" s="309"/>
      <c r="B47" s="469"/>
      <c r="C47" s="470"/>
      <c r="D47" s="470"/>
      <c r="E47" s="470"/>
      <c r="F47" s="470"/>
      <c r="G47" s="470"/>
      <c r="H47" s="470"/>
      <c r="I47" s="470"/>
      <c r="J47" s="470"/>
      <c r="K47" s="470"/>
      <c r="L47" s="470"/>
      <c r="M47" s="471"/>
      <c r="N47" s="478"/>
      <c r="O47" s="479"/>
      <c r="P47" s="479"/>
      <c r="Q47" s="479"/>
      <c r="R47" s="479"/>
      <c r="S47" s="480"/>
    </row>
    <row r="48" spans="1:19" ht="15" hidden="1" customHeight="1" x14ac:dyDescent="0.25">
      <c r="A48" s="309"/>
      <c r="B48" s="517"/>
      <c r="C48" s="518"/>
      <c r="D48" s="518"/>
      <c r="E48" s="518"/>
      <c r="F48" s="518"/>
      <c r="G48" s="518"/>
      <c r="H48" s="518"/>
      <c r="I48" s="518"/>
      <c r="J48" s="518"/>
      <c r="K48" s="518"/>
      <c r="L48" s="518"/>
      <c r="M48" s="519"/>
      <c r="N48" s="520"/>
      <c r="O48" s="521"/>
      <c r="P48" s="521"/>
      <c r="Q48" s="521"/>
      <c r="R48" s="521"/>
      <c r="S48" s="522"/>
    </row>
    <row r="49" spans="1:19" ht="15" hidden="1" customHeight="1" x14ac:dyDescent="0.25">
      <c r="A49" s="309"/>
      <c r="B49" s="466"/>
      <c r="C49" s="467"/>
      <c r="D49" s="467"/>
      <c r="E49" s="467"/>
      <c r="F49" s="467"/>
      <c r="G49" s="467"/>
      <c r="H49" s="467"/>
      <c r="I49" s="467"/>
      <c r="J49" s="467"/>
      <c r="K49" s="467"/>
      <c r="L49" s="467"/>
      <c r="M49" s="468"/>
      <c r="N49" s="475"/>
      <c r="O49" s="476"/>
      <c r="P49" s="476"/>
      <c r="Q49" s="476"/>
      <c r="R49" s="476"/>
      <c r="S49" s="477"/>
    </row>
    <row r="50" spans="1:19" ht="15" hidden="1" customHeight="1" x14ac:dyDescent="0.25">
      <c r="A50" s="309"/>
      <c r="B50" s="469"/>
      <c r="C50" s="470"/>
      <c r="D50" s="470"/>
      <c r="E50" s="470"/>
      <c r="F50" s="470"/>
      <c r="G50" s="470"/>
      <c r="H50" s="470"/>
      <c r="I50" s="470"/>
      <c r="J50" s="470"/>
      <c r="K50" s="470"/>
      <c r="L50" s="470"/>
      <c r="M50" s="471"/>
      <c r="N50" s="478"/>
      <c r="O50" s="479"/>
      <c r="P50" s="479"/>
      <c r="Q50" s="479"/>
      <c r="R50" s="479"/>
      <c r="S50" s="480"/>
    </row>
    <row r="51" spans="1:19" ht="15" hidden="1" customHeight="1" x14ac:dyDescent="0.25">
      <c r="A51" s="309"/>
      <c r="B51" s="469"/>
      <c r="C51" s="470"/>
      <c r="D51" s="470"/>
      <c r="E51" s="470"/>
      <c r="F51" s="470"/>
      <c r="G51" s="470"/>
      <c r="H51" s="470"/>
      <c r="I51" s="470"/>
      <c r="J51" s="470"/>
      <c r="K51" s="470"/>
      <c r="L51" s="470"/>
      <c r="M51" s="471"/>
      <c r="N51" s="478"/>
      <c r="O51" s="479"/>
      <c r="P51" s="479"/>
      <c r="Q51" s="479"/>
      <c r="R51" s="479"/>
      <c r="S51" s="480"/>
    </row>
    <row r="52" spans="1:19" ht="15" hidden="1" customHeight="1" x14ac:dyDescent="0.25">
      <c r="A52" s="309"/>
      <c r="B52" s="469"/>
      <c r="C52" s="470"/>
      <c r="D52" s="470"/>
      <c r="E52" s="470"/>
      <c r="F52" s="470"/>
      <c r="G52" s="470"/>
      <c r="H52" s="470"/>
      <c r="I52" s="470"/>
      <c r="J52" s="470"/>
      <c r="K52" s="470"/>
      <c r="L52" s="470"/>
      <c r="M52" s="471"/>
      <c r="N52" s="478"/>
      <c r="O52" s="479"/>
      <c r="P52" s="479"/>
      <c r="Q52" s="479"/>
      <c r="R52" s="479"/>
      <c r="S52" s="480"/>
    </row>
    <row r="53" spans="1:19" ht="15" hidden="1" customHeight="1" thickBot="1" x14ac:dyDescent="0.3">
      <c r="A53" s="309"/>
      <c r="B53" s="469"/>
      <c r="C53" s="470"/>
      <c r="D53" s="470"/>
      <c r="E53" s="470"/>
      <c r="F53" s="470"/>
      <c r="G53" s="470"/>
      <c r="H53" s="470"/>
      <c r="I53" s="470"/>
      <c r="J53" s="470"/>
      <c r="K53" s="470"/>
      <c r="L53" s="470"/>
      <c r="M53" s="471"/>
      <c r="N53" s="484"/>
      <c r="O53" s="485"/>
      <c r="P53" s="485"/>
      <c r="Q53" s="485"/>
      <c r="R53" s="485"/>
      <c r="S53" s="486"/>
    </row>
    <row r="54" spans="1:19" ht="15" customHeight="1" x14ac:dyDescent="0.25">
      <c r="A54" s="526" t="s">
        <v>632</v>
      </c>
      <c r="B54" s="657" t="s">
        <v>546</v>
      </c>
      <c r="C54" s="658"/>
      <c r="D54" s="658"/>
      <c r="E54" s="658"/>
      <c r="F54" s="658"/>
      <c r="G54" s="658"/>
      <c r="H54" s="658"/>
      <c r="I54" s="658"/>
      <c r="J54" s="658"/>
      <c r="K54" s="658"/>
      <c r="L54" s="658"/>
      <c r="M54" s="659"/>
      <c r="N54" s="660" t="s">
        <v>184</v>
      </c>
      <c r="O54" s="661"/>
      <c r="P54" s="661"/>
      <c r="Q54" s="661"/>
      <c r="R54" s="661"/>
      <c r="S54" s="663"/>
    </row>
    <row r="55" spans="1:19" ht="15" customHeight="1" x14ac:dyDescent="0.25">
      <c r="A55" s="303"/>
      <c r="B55" s="469"/>
      <c r="C55" s="470"/>
      <c r="D55" s="470"/>
      <c r="E55" s="470"/>
      <c r="F55" s="470"/>
      <c r="G55" s="470"/>
      <c r="H55" s="470"/>
      <c r="I55" s="470"/>
      <c r="J55" s="470"/>
      <c r="K55" s="470"/>
      <c r="L55" s="470"/>
      <c r="M55" s="471"/>
      <c r="N55" s="478" t="s">
        <v>182</v>
      </c>
      <c r="O55" s="479"/>
      <c r="P55" s="479"/>
      <c r="Q55" s="479"/>
      <c r="R55" s="479"/>
      <c r="S55" s="528"/>
    </row>
    <row r="56" spans="1:19" ht="15" customHeight="1" x14ac:dyDescent="0.25">
      <c r="A56" s="303"/>
      <c r="B56" s="469"/>
      <c r="C56" s="470"/>
      <c r="D56" s="470"/>
      <c r="E56" s="470"/>
      <c r="F56" s="470"/>
      <c r="G56" s="470"/>
      <c r="H56" s="470"/>
      <c r="I56" s="470"/>
      <c r="J56" s="470"/>
      <c r="K56" s="470"/>
      <c r="L56" s="470"/>
      <c r="M56" s="471"/>
      <c r="N56" s="478"/>
      <c r="O56" s="479"/>
      <c r="P56" s="479"/>
      <c r="Q56" s="479"/>
      <c r="R56" s="479"/>
      <c r="S56" s="528"/>
    </row>
    <row r="57" spans="1:19" ht="15" customHeight="1" x14ac:dyDescent="0.25">
      <c r="A57" s="303"/>
      <c r="B57" s="469"/>
      <c r="C57" s="470"/>
      <c r="D57" s="470"/>
      <c r="E57" s="470"/>
      <c r="F57" s="470"/>
      <c r="G57" s="470"/>
      <c r="H57" s="470"/>
      <c r="I57" s="470"/>
      <c r="J57" s="470"/>
      <c r="K57" s="470"/>
      <c r="L57" s="470"/>
      <c r="M57" s="471"/>
      <c r="N57" s="478"/>
      <c r="O57" s="479"/>
      <c r="P57" s="479"/>
      <c r="Q57" s="479"/>
      <c r="R57" s="479"/>
      <c r="S57" s="528"/>
    </row>
    <row r="58" spans="1:19" ht="15" customHeight="1" x14ac:dyDescent="0.25">
      <c r="A58" s="303"/>
      <c r="B58" s="517"/>
      <c r="C58" s="518"/>
      <c r="D58" s="518"/>
      <c r="E58" s="518"/>
      <c r="F58" s="518"/>
      <c r="G58" s="518"/>
      <c r="H58" s="518"/>
      <c r="I58" s="518"/>
      <c r="J58" s="518"/>
      <c r="K58" s="518"/>
      <c r="L58" s="518"/>
      <c r="M58" s="519"/>
      <c r="N58" s="520"/>
      <c r="O58" s="521"/>
      <c r="P58" s="521"/>
      <c r="Q58" s="521"/>
      <c r="R58" s="521"/>
      <c r="S58" s="664"/>
    </row>
    <row r="59" spans="1:19" ht="15" customHeight="1" x14ac:dyDescent="0.25">
      <c r="A59" s="303"/>
      <c r="B59" s="466"/>
      <c r="C59" s="467"/>
      <c r="D59" s="467"/>
      <c r="E59" s="467"/>
      <c r="F59" s="467"/>
      <c r="G59" s="467"/>
      <c r="H59" s="467"/>
      <c r="I59" s="467"/>
      <c r="J59" s="467"/>
      <c r="K59" s="467"/>
      <c r="L59" s="467"/>
      <c r="M59" s="468"/>
      <c r="N59" s="475"/>
      <c r="O59" s="476"/>
      <c r="P59" s="476"/>
      <c r="Q59" s="476"/>
      <c r="R59" s="476"/>
      <c r="S59" s="527"/>
    </row>
    <row r="60" spans="1:19" ht="15" customHeight="1" x14ac:dyDescent="0.25">
      <c r="A60" s="303"/>
      <c r="B60" s="469"/>
      <c r="C60" s="470"/>
      <c r="D60" s="470"/>
      <c r="E60" s="470"/>
      <c r="F60" s="470"/>
      <c r="G60" s="470"/>
      <c r="H60" s="470"/>
      <c r="I60" s="470"/>
      <c r="J60" s="470"/>
      <c r="K60" s="470"/>
      <c r="L60" s="470"/>
      <c r="M60" s="471"/>
      <c r="N60" s="478"/>
      <c r="O60" s="479"/>
      <c r="P60" s="479"/>
      <c r="Q60" s="479"/>
      <c r="R60" s="479"/>
      <c r="S60" s="528"/>
    </row>
    <row r="61" spans="1:19" ht="15" customHeight="1" x14ac:dyDescent="0.25">
      <c r="A61" s="303"/>
      <c r="B61" s="469"/>
      <c r="C61" s="470"/>
      <c r="D61" s="470"/>
      <c r="E61" s="470"/>
      <c r="F61" s="470"/>
      <c r="G61" s="470"/>
      <c r="H61" s="470"/>
      <c r="I61" s="470"/>
      <c r="J61" s="470"/>
      <c r="K61" s="470"/>
      <c r="L61" s="470"/>
      <c r="M61" s="471"/>
      <c r="N61" s="478"/>
      <c r="O61" s="479"/>
      <c r="P61" s="479"/>
      <c r="Q61" s="479"/>
      <c r="R61" s="479"/>
      <c r="S61" s="528"/>
    </row>
    <row r="62" spans="1:19" ht="15" customHeight="1" x14ac:dyDescent="0.25">
      <c r="A62" s="303"/>
      <c r="B62" s="469"/>
      <c r="C62" s="470"/>
      <c r="D62" s="470"/>
      <c r="E62" s="470"/>
      <c r="F62" s="470"/>
      <c r="G62" s="470"/>
      <c r="H62" s="470"/>
      <c r="I62" s="470"/>
      <c r="J62" s="470"/>
      <c r="K62" s="470"/>
      <c r="L62" s="470"/>
      <c r="M62" s="471"/>
      <c r="N62" s="478"/>
      <c r="O62" s="479"/>
      <c r="P62" s="479"/>
      <c r="Q62" s="479"/>
      <c r="R62" s="479"/>
      <c r="S62" s="528"/>
    </row>
    <row r="63" spans="1:19" ht="15" customHeight="1" x14ac:dyDescent="0.25">
      <c r="A63" s="303"/>
      <c r="B63" s="517"/>
      <c r="C63" s="518"/>
      <c r="D63" s="518"/>
      <c r="E63" s="518"/>
      <c r="F63" s="518"/>
      <c r="G63" s="518"/>
      <c r="H63" s="518"/>
      <c r="I63" s="518"/>
      <c r="J63" s="518"/>
      <c r="K63" s="518"/>
      <c r="L63" s="518"/>
      <c r="M63" s="519"/>
      <c r="N63" s="520"/>
      <c r="O63" s="521"/>
      <c r="P63" s="521"/>
      <c r="Q63" s="521"/>
      <c r="R63" s="521"/>
      <c r="S63" s="664"/>
    </row>
    <row r="64" spans="1:19" ht="15" hidden="1" customHeight="1" x14ac:dyDescent="0.25">
      <c r="A64" s="303"/>
      <c r="B64" s="466"/>
      <c r="C64" s="467"/>
      <c r="D64" s="467"/>
      <c r="E64" s="467"/>
      <c r="F64" s="467"/>
      <c r="G64" s="467"/>
      <c r="H64" s="467"/>
      <c r="I64" s="467"/>
      <c r="J64" s="467"/>
      <c r="K64" s="467"/>
      <c r="L64" s="467"/>
      <c r="M64" s="468"/>
      <c r="N64" s="475"/>
      <c r="O64" s="476"/>
      <c r="P64" s="476"/>
      <c r="Q64" s="476"/>
      <c r="R64" s="476"/>
      <c r="S64" s="527"/>
    </row>
    <row r="65" spans="1:19" ht="15" hidden="1" customHeight="1" x14ac:dyDescent="0.25">
      <c r="A65" s="303"/>
      <c r="B65" s="469"/>
      <c r="C65" s="470"/>
      <c r="D65" s="470"/>
      <c r="E65" s="470"/>
      <c r="F65" s="470"/>
      <c r="G65" s="470"/>
      <c r="H65" s="470"/>
      <c r="I65" s="470"/>
      <c r="J65" s="470"/>
      <c r="K65" s="470"/>
      <c r="L65" s="470"/>
      <c r="M65" s="471"/>
      <c r="N65" s="478"/>
      <c r="O65" s="479"/>
      <c r="P65" s="479"/>
      <c r="Q65" s="479"/>
      <c r="R65" s="479"/>
      <c r="S65" s="528"/>
    </row>
    <row r="66" spans="1:19" ht="15" hidden="1" customHeight="1" x14ac:dyDescent="0.25">
      <c r="A66" s="303"/>
      <c r="B66" s="469"/>
      <c r="C66" s="470"/>
      <c r="D66" s="470"/>
      <c r="E66" s="470"/>
      <c r="F66" s="470"/>
      <c r="G66" s="470"/>
      <c r="H66" s="470"/>
      <c r="I66" s="470"/>
      <c r="J66" s="470"/>
      <c r="K66" s="470"/>
      <c r="L66" s="470"/>
      <c r="M66" s="471"/>
      <c r="N66" s="478"/>
      <c r="O66" s="479"/>
      <c r="P66" s="479"/>
      <c r="Q66" s="479"/>
      <c r="R66" s="479"/>
      <c r="S66" s="528"/>
    </row>
    <row r="67" spans="1:19" ht="15" hidden="1" customHeight="1" x14ac:dyDescent="0.25">
      <c r="A67" s="303"/>
      <c r="B67" s="469"/>
      <c r="C67" s="470"/>
      <c r="D67" s="470"/>
      <c r="E67" s="470"/>
      <c r="F67" s="470"/>
      <c r="G67" s="470"/>
      <c r="H67" s="470"/>
      <c r="I67" s="470"/>
      <c r="J67" s="470"/>
      <c r="K67" s="470"/>
      <c r="L67" s="470"/>
      <c r="M67" s="471"/>
      <c r="N67" s="478"/>
      <c r="O67" s="479"/>
      <c r="P67" s="479"/>
      <c r="Q67" s="479"/>
      <c r="R67" s="479"/>
      <c r="S67" s="528"/>
    </row>
    <row r="68" spans="1:19" ht="15" hidden="1" customHeight="1" thickBot="1" x14ac:dyDescent="0.3">
      <c r="A68" s="304"/>
      <c r="B68" s="472"/>
      <c r="C68" s="473"/>
      <c r="D68" s="473"/>
      <c r="E68" s="473"/>
      <c r="F68" s="473"/>
      <c r="G68" s="473"/>
      <c r="H68" s="473"/>
      <c r="I68" s="473"/>
      <c r="J68" s="473"/>
      <c r="K68" s="473"/>
      <c r="L68" s="473"/>
      <c r="M68" s="474"/>
      <c r="N68" s="481"/>
      <c r="O68" s="482"/>
      <c r="P68" s="482"/>
      <c r="Q68" s="482"/>
      <c r="R68" s="482"/>
      <c r="S68" s="529"/>
    </row>
    <row r="69" spans="1:19" ht="15" customHeight="1" x14ac:dyDescent="0.25">
      <c r="A69" s="440"/>
      <c r="B69" s="441"/>
      <c r="C69" s="441"/>
      <c r="D69" s="441"/>
      <c r="E69" s="441"/>
      <c r="F69" s="441"/>
      <c r="G69" s="441"/>
      <c r="H69" s="441"/>
      <c r="I69" s="441"/>
      <c r="J69" s="441"/>
      <c r="K69" s="441"/>
      <c r="L69" s="441"/>
      <c r="M69" s="441"/>
      <c r="N69" s="441"/>
      <c r="O69" s="441"/>
      <c r="P69" s="441"/>
      <c r="Q69" s="441"/>
      <c r="R69" s="441"/>
      <c r="S69" s="442"/>
    </row>
    <row r="70" spans="1:19" ht="20.100000000000001" customHeight="1" x14ac:dyDescent="0.25">
      <c r="A70" s="225" t="s">
        <v>65</v>
      </c>
      <c r="B70" s="226"/>
      <c r="C70" s="226"/>
      <c r="D70" s="226"/>
      <c r="E70" s="226"/>
      <c r="F70" s="226"/>
      <c r="G70" s="226"/>
      <c r="H70" s="226"/>
      <c r="I70" s="226"/>
      <c r="J70" s="32"/>
      <c r="K70" s="452" t="s">
        <v>66</v>
      </c>
      <c r="L70" s="246"/>
      <c r="M70" s="246"/>
      <c r="N70" s="246"/>
      <c r="O70" s="246"/>
      <c r="P70" s="246"/>
      <c r="Q70" s="246"/>
      <c r="R70" s="246"/>
      <c r="S70" s="247"/>
    </row>
    <row r="71" spans="1:19" ht="15" customHeight="1" x14ac:dyDescent="0.25">
      <c r="A71" s="303" t="s">
        <v>141</v>
      </c>
      <c r="B71" s="425" t="s">
        <v>67</v>
      </c>
      <c r="C71" s="426"/>
      <c r="D71" s="426"/>
      <c r="E71" s="426"/>
      <c r="F71" s="427"/>
      <c r="G71" s="446">
        <f>Z2_MBA!G76</f>
        <v>12</v>
      </c>
      <c r="H71" s="447"/>
      <c r="I71" s="448"/>
      <c r="J71" s="390"/>
      <c r="K71" s="431" t="s">
        <v>142</v>
      </c>
      <c r="L71" s="434" t="s">
        <v>622</v>
      </c>
      <c r="M71" s="435"/>
      <c r="N71" s="435"/>
      <c r="O71" s="435"/>
      <c r="P71" s="435"/>
      <c r="Q71" s="435"/>
      <c r="R71" s="435"/>
      <c r="S71" s="436"/>
    </row>
    <row r="72" spans="1:19" ht="15" customHeight="1" x14ac:dyDescent="0.25">
      <c r="A72" s="303"/>
      <c r="B72" s="428" t="s">
        <v>68</v>
      </c>
      <c r="C72" s="429"/>
      <c r="D72" s="429"/>
      <c r="E72" s="429"/>
      <c r="F72" s="430"/>
      <c r="G72" s="422">
        <f>SUM(G73:I83)</f>
        <v>12</v>
      </c>
      <c r="H72" s="423"/>
      <c r="I72" s="424"/>
      <c r="J72" s="390"/>
      <c r="K72" s="432"/>
      <c r="L72" s="416" t="s">
        <v>106</v>
      </c>
      <c r="M72" s="417"/>
      <c r="N72" s="417"/>
      <c r="O72" s="417"/>
      <c r="P72" s="417"/>
      <c r="Q72" s="417"/>
      <c r="R72" s="417"/>
      <c r="S72" s="418"/>
    </row>
    <row r="73" spans="1:19" ht="15" customHeight="1" x14ac:dyDescent="0.25">
      <c r="A73" s="303"/>
      <c r="B73" s="392" t="s">
        <v>69</v>
      </c>
      <c r="C73" s="393"/>
      <c r="D73" s="393"/>
      <c r="E73" s="393"/>
      <c r="F73" s="394"/>
      <c r="G73" s="419"/>
      <c r="H73" s="420"/>
      <c r="I73" s="421"/>
      <c r="J73" s="390"/>
      <c r="K73" s="432"/>
      <c r="L73" s="416"/>
      <c r="M73" s="417"/>
      <c r="N73" s="417"/>
      <c r="O73" s="417"/>
      <c r="P73" s="417"/>
      <c r="Q73" s="417"/>
      <c r="R73" s="417"/>
      <c r="S73" s="418"/>
    </row>
    <row r="74" spans="1:19" ht="15" customHeight="1" x14ac:dyDescent="0.25">
      <c r="A74" s="303"/>
      <c r="B74" s="392" t="s">
        <v>70</v>
      </c>
      <c r="C74" s="393"/>
      <c r="D74" s="393"/>
      <c r="E74" s="393"/>
      <c r="F74" s="394"/>
      <c r="G74" s="419"/>
      <c r="H74" s="420"/>
      <c r="I74" s="421"/>
      <c r="J74" s="390"/>
      <c r="K74" s="432"/>
      <c r="L74" s="416"/>
      <c r="M74" s="417"/>
      <c r="N74" s="417"/>
      <c r="O74" s="417"/>
      <c r="P74" s="417"/>
      <c r="Q74" s="417"/>
      <c r="R74" s="417"/>
      <c r="S74" s="418"/>
    </row>
    <row r="75" spans="1:19" ht="15" customHeight="1" x14ac:dyDescent="0.25">
      <c r="A75" s="303"/>
      <c r="B75" s="392" t="s">
        <v>71</v>
      </c>
      <c r="C75" s="393"/>
      <c r="D75" s="393"/>
      <c r="E75" s="393"/>
      <c r="F75" s="394"/>
      <c r="G75" s="419">
        <v>4</v>
      </c>
      <c r="H75" s="420"/>
      <c r="I75" s="421"/>
      <c r="J75" s="390"/>
      <c r="K75" s="432"/>
      <c r="L75" s="416"/>
      <c r="M75" s="417"/>
      <c r="N75" s="417"/>
      <c r="O75" s="417"/>
      <c r="P75" s="417"/>
      <c r="Q75" s="417"/>
      <c r="R75" s="417"/>
      <c r="S75" s="418"/>
    </row>
    <row r="76" spans="1:19" ht="15" customHeight="1" x14ac:dyDescent="0.25">
      <c r="A76" s="303"/>
      <c r="B76" s="392" t="s">
        <v>72</v>
      </c>
      <c r="C76" s="393"/>
      <c r="D76" s="393"/>
      <c r="E76" s="393"/>
      <c r="F76" s="394"/>
      <c r="G76" s="419"/>
      <c r="H76" s="420"/>
      <c r="I76" s="421"/>
      <c r="J76" s="390"/>
      <c r="K76" s="432"/>
      <c r="L76" s="416"/>
      <c r="M76" s="417"/>
      <c r="N76" s="417"/>
      <c r="O76" s="417"/>
      <c r="P76" s="417"/>
      <c r="Q76" s="417"/>
      <c r="R76" s="417"/>
      <c r="S76" s="418"/>
    </row>
    <row r="77" spans="1:19" ht="15" customHeight="1" x14ac:dyDescent="0.25">
      <c r="A77" s="303"/>
      <c r="B77" s="392" t="s">
        <v>73</v>
      </c>
      <c r="C77" s="393"/>
      <c r="D77" s="393"/>
      <c r="E77" s="393"/>
      <c r="F77" s="394"/>
      <c r="G77" s="419">
        <v>6</v>
      </c>
      <c r="H77" s="420"/>
      <c r="I77" s="421"/>
      <c r="J77" s="390"/>
      <c r="K77" s="432"/>
      <c r="L77" s="416"/>
      <c r="M77" s="417"/>
      <c r="N77" s="417"/>
      <c r="O77" s="417"/>
      <c r="P77" s="417"/>
      <c r="Q77" s="417"/>
      <c r="R77" s="417"/>
      <c r="S77" s="418"/>
    </row>
    <row r="78" spans="1:19" ht="15" customHeight="1" x14ac:dyDescent="0.25">
      <c r="A78" s="303"/>
      <c r="B78" s="392" t="s">
        <v>74</v>
      </c>
      <c r="C78" s="393"/>
      <c r="D78" s="393"/>
      <c r="E78" s="393"/>
      <c r="F78" s="394"/>
      <c r="G78" s="419"/>
      <c r="H78" s="420"/>
      <c r="I78" s="421"/>
      <c r="J78" s="390"/>
      <c r="K78" s="432"/>
      <c r="L78" s="416"/>
      <c r="M78" s="417"/>
      <c r="N78" s="417"/>
      <c r="O78" s="417"/>
      <c r="P78" s="417"/>
      <c r="Q78" s="417"/>
      <c r="R78" s="417"/>
      <c r="S78" s="418"/>
    </row>
    <row r="79" spans="1:19" ht="15" customHeight="1" x14ac:dyDescent="0.25">
      <c r="A79" s="303"/>
      <c r="B79" s="392" t="s">
        <v>75</v>
      </c>
      <c r="C79" s="393"/>
      <c r="D79" s="393"/>
      <c r="E79" s="393"/>
      <c r="F79" s="394"/>
      <c r="G79" s="419"/>
      <c r="H79" s="420"/>
      <c r="I79" s="421"/>
      <c r="J79" s="390"/>
      <c r="K79" s="433"/>
      <c r="L79" s="416"/>
      <c r="M79" s="417"/>
      <c r="N79" s="417"/>
      <c r="O79" s="417"/>
      <c r="P79" s="417"/>
      <c r="Q79" s="417"/>
      <c r="R79" s="417"/>
      <c r="S79" s="418"/>
    </row>
    <row r="80" spans="1:19" ht="15" customHeight="1" x14ac:dyDescent="0.25">
      <c r="A80" s="303"/>
      <c r="B80" s="392" t="s">
        <v>76</v>
      </c>
      <c r="C80" s="393"/>
      <c r="D80" s="393"/>
      <c r="E80" s="393"/>
      <c r="F80" s="394"/>
      <c r="G80" s="419"/>
      <c r="H80" s="420"/>
      <c r="I80" s="421"/>
      <c r="J80" s="390"/>
      <c r="K80" s="431" t="s">
        <v>143</v>
      </c>
      <c r="L80" s="434" t="s">
        <v>623</v>
      </c>
      <c r="M80" s="435"/>
      <c r="N80" s="435"/>
      <c r="O80" s="435"/>
      <c r="P80" s="435"/>
      <c r="Q80" s="435"/>
      <c r="R80" s="435"/>
      <c r="S80" s="436"/>
    </row>
    <row r="81" spans="1:19" ht="15" customHeight="1" x14ac:dyDescent="0.25">
      <c r="A81" s="303"/>
      <c r="B81" s="392" t="s">
        <v>77</v>
      </c>
      <c r="C81" s="393"/>
      <c r="D81" s="393"/>
      <c r="E81" s="393"/>
      <c r="F81" s="394"/>
      <c r="G81" s="419">
        <v>2</v>
      </c>
      <c r="H81" s="420"/>
      <c r="I81" s="421"/>
      <c r="J81" s="390"/>
      <c r="K81" s="432"/>
      <c r="L81" s="416" t="s">
        <v>96</v>
      </c>
      <c r="M81" s="417"/>
      <c r="N81" s="417"/>
      <c r="O81" s="417"/>
      <c r="P81" s="417"/>
      <c r="Q81" s="417"/>
      <c r="R81" s="417"/>
      <c r="S81" s="418"/>
    </row>
    <row r="82" spans="1:19" ht="15" customHeight="1" x14ac:dyDescent="0.25">
      <c r="A82" s="303"/>
      <c r="B82" s="392" t="s">
        <v>78</v>
      </c>
      <c r="C82" s="393"/>
      <c r="D82" s="393"/>
      <c r="E82" s="393"/>
      <c r="F82" s="394"/>
      <c r="G82" s="419"/>
      <c r="H82" s="420"/>
      <c r="I82" s="421"/>
      <c r="J82" s="390"/>
      <c r="K82" s="432"/>
      <c r="L82" s="416" t="s">
        <v>108</v>
      </c>
      <c r="M82" s="417"/>
      <c r="N82" s="417"/>
      <c r="O82" s="417"/>
      <c r="P82" s="417"/>
      <c r="Q82" s="417"/>
      <c r="R82" s="417"/>
      <c r="S82" s="418"/>
    </row>
    <row r="83" spans="1:19" ht="15" customHeight="1" x14ac:dyDescent="0.25">
      <c r="A83" s="303"/>
      <c r="B83" s="392" t="s">
        <v>79</v>
      </c>
      <c r="C83" s="393"/>
      <c r="D83" s="393"/>
      <c r="E83" s="393"/>
      <c r="F83" s="394"/>
      <c r="G83" s="419"/>
      <c r="H83" s="420"/>
      <c r="I83" s="421"/>
      <c r="J83" s="390"/>
      <c r="K83" s="432"/>
      <c r="L83" s="416"/>
      <c r="M83" s="417"/>
      <c r="N83" s="417"/>
      <c r="O83" s="417"/>
      <c r="P83" s="417"/>
      <c r="Q83" s="417"/>
      <c r="R83" s="417"/>
      <c r="S83" s="418"/>
    </row>
    <row r="84" spans="1:19" ht="15" customHeight="1" x14ac:dyDescent="0.25">
      <c r="A84" s="303"/>
      <c r="B84" s="449" t="s">
        <v>80</v>
      </c>
      <c r="C84" s="450"/>
      <c r="D84" s="450"/>
      <c r="E84" s="450"/>
      <c r="F84" s="451"/>
      <c r="G84" s="446">
        <f>Z2_MBA!H76</f>
        <v>138</v>
      </c>
      <c r="H84" s="447"/>
      <c r="I84" s="448"/>
      <c r="J84" s="390"/>
      <c r="K84" s="432"/>
      <c r="L84" s="416"/>
      <c r="M84" s="417"/>
      <c r="N84" s="417"/>
      <c r="O84" s="417"/>
      <c r="P84" s="417"/>
      <c r="Q84" s="417"/>
      <c r="R84" s="417"/>
      <c r="S84" s="418"/>
    </row>
    <row r="85" spans="1:19" ht="15" customHeight="1" x14ac:dyDescent="0.25">
      <c r="A85" s="303"/>
      <c r="B85" s="459" t="s">
        <v>145</v>
      </c>
      <c r="C85" s="460"/>
      <c r="D85" s="460"/>
      <c r="E85" s="460"/>
      <c r="F85" s="461"/>
      <c r="G85" s="422">
        <f>SUM(G84,G71)</f>
        <v>150</v>
      </c>
      <c r="H85" s="423"/>
      <c r="I85" s="424"/>
      <c r="J85" s="391"/>
      <c r="K85" s="433"/>
      <c r="L85" s="416"/>
      <c r="M85" s="417"/>
      <c r="N85" s="417"/>
      <c r="O85" s="417"/>
      <c r="P85" s="417"/>
      <c r="Q85" s="417"/>
      <c r="R85" s="417"/>
      <c r="S85" s="418"/>
    </row>
    <row r="86" spans="1:19" ht="15" customHeight="1" x14ac:dyDescent="0.25">
      <c r="A86" s="343"/>
      <c r="B86" s="344"/>
      <c r="C86" s="344"/>
      <c r="D86" s="344"/>
      <c r="E86" s="344"/>
      <c r="F86" s="344"/>
      <c r="G86" s="344"/>
      <c r="H86" s="344"/>
      <c r="I86" s="344"/>
      <c r="J86" s="344"/>
      <c r="K86" s="344"/>
      <c r="L86" s="344"/>
      <c r="M86" s="344"/>
      <c r="N86" s="344"/>
      <c r="O86" s="344"/>
      <c r="P86" s="344"/>
      <c r="Q86" s="344"/>
      <c r="R86" s="344"/>
      <c r="S86" s="345"/>
    </row>
    <row r="87" spans="1:19" ht="20.100000000000001" customHeight="1" x14ac:dyDescent="0.25">
      <c r="A87" s="387" t="s">
        <v>81</v>
      </c>
      <c r="B87" s="388"/>
      <c r="C87" s="388"/>
      <c r="D87" s="388"/>
      <c r="E87" s="388"/>
      <c r="F87" s="388"/>
      <c r="G87" s="388"/>
      <c r="H87" s="388"/>
      <c r="I87" s="388"/>
      <c r="J87" s="388"/>
      <c r="K87" s="388"/>
      <c r="L87" s="388"/>
      <c r="M87" s="388"/>
      <c r="N87" s="388"/>
      <c r="O87" s="388"/>
      <c r="P87" s="388"/>
      <c r="Q87" s="388"/>
      <c r="R87" s="388"/>
      <c r="S87" s="389"/>
    </row>
    <row r="88" spans="1:19" ht="15" customHeight="1" x14ac:dyDescent="0.25">
      <c r="A88" s="329" t="s">
        <v>140</v>
      </c>
      <c r="B88" s="330" t="s">
        <v>82</v>
      </c>
      <c r="C88" s="331"/>
      <c r="D88" s="331"/>
      <c r="E88" s="332"/>
      <c r="F88" s="330" t="str">
        <f>Z2_MBA!E76</f>
        <v>zal. bez oceny</v>
      </c>
      <c r="G88" s="331"/>
      <c r="H88" s="331"/>
      <c r="I88" s="332"/>
      <c r="J88" s="333"/>
      <c r="K88" s="346" t="s">
        <v>83</v>
      </c>
      <c r="L88" s="340" t="s">
        <v>84</v>
      </c>
      <c r="M88" s="341"/>
      <c r="N88" s="341"/>
      <c r="O88" s="341"/>
      <c r="P88" s="341"/>
      <c r="Q88" s="341"/>
      <c r="R88" s="341"/>
      <c r="S88" s="342"/>
    </row>
    <row r="89" spans="1:19" ht="15" customHeight="1" x14ac:dyDescent="0.25">
      <c r="A89" s="329"/>
      <c r="B89" s="334" t="s">
        <v>750</v>
      </c>
      <c r="C89" s="335"/>
      <c r="D89" s="335"/>
      <c r="E89" s="336"/>
      <c r="F89" s="334" t="s">
        <v>85</v>
      </c>
      <c r="G89" s="335"/>
      <c r="H89" s="335"/>
      <c r="I89" s="336"/>
      <c r="J89" s="333"/>
      <c r="K89" s="346"/>
      <c r="L89" s="337" t="s">
        <v>231</v>
      </c>
      <c r="M89" s="338"/>
      <c r="N89" s="338"/>
      <c r="O89" s="338"/>
      <c r="P89" s="338"/>
      <c r="Q89" s="338"/>
      <c r="R89" s="338"/>
      <c r="S89" s="339"/>
    </row>
    <row r="90" spans="1:19" ht="15" customHeight="1" x14ac:dyDescent="0.25">
      <c r="A90" s="329"/>
      <c r="B90" s="355" t="s">
        <v>136</v>
      </c>
      <c r="C90" s="356"/>
      <c r="D90" s="356"/>
      <c r="E90" s="357"/>
      <c r="F90" s="358">
        <v>100</v>
      </c>
      <c r="G90" s="359"/>
      <c r="H90" s="359"/>
      <c r="I90" s="360"/>
      <c r="J90" s="333"/>
      <c r="K90" s="346"/>
      <c r="L90" s="337" t="s">
        <v>232</v>
      </c>
      <c r="M90" s="338"/>
      <c r="N90" s="338"/>
      <c r="O90" s="338"/>
      <c r="P90" s="338"/>
      <c r="Q90" s="338"/>
      <c r="R90" s="338"/>
      <c r="S90" s="339"/>
    </row>
    <row r="91" spans="1:19" ht="15" customHeight="1" x14ac:dyDescent="0.25">
      <c r="A91" s="329"/>
      <c r="B91" s="355"/>
      <c r="C91" s="356"/>
      <c r="D91" s="356"/>
      <c r="E91" s="357"/>
      <c r="F91" s="358"/>
      <c r="G91" s="359"/>
      <c r="H91" s="359"/>
      <c r="I91" s="360"/>
      <c r="J91" s="333"/>
      <c r="K91" s="346"/>
      <c r="L91" s="337" t="s">
        <v>86</v>
      </c>
      <c r="M91" s="338"/>
      <c r="N91" s="338"/>
      <c r="O91" s="338"/>
      <c r="P91" s="338"/>
      <c r="Q91" s="338"/>
      <c r="R91" s="338"/>
      <c r="S91" s="339"/>
    </row>
    <row r="92" spans="1:19" ht="15" customHeight="1" x14ac:dyDescent="0.25">
      <c r="A92" s="329"/>
      <c r="B92" s="355"/>
      <c r="C92" s="356"/>
      <c r="D92" s="356"/>
      <c r="E92" s="357"/>
      <c r="F92" s="358"/>
      <c r="G92" s="359"/>
      <c r="H92" s="359"/>
      <c r="I92" s="360"/>
      <c r="J92" s="333"/>
      <c r="K92" s="346"/>
      <c r="L92" s="337" t="s">
        <v>233</v>
      </c>
      <c r="M92" s="338"/>
      <c r="N92" s="338"/>
      <c r="O92" s="338"/>
      <c r="P92" s="338"/>
      <c r="Q92" s="338"/>
      <c r="R92" s="338"/>
      <c r="S92" s="339"/>
    </row>
    <row r="93" spans="1:19" ht="15" customHeight="1" x14ac:dyDescent="0.25">
      <c r="A93" s="329"/>
      <c r="B93" s="355"/>
      <c r="C93" s="356"/>
      <c r="D93" s="356"/>
      <c r="E93" s="357"/>
      <c r="F93" s="358"/>
      <c r="G93" s="359"/>
      <c r="H93" s="359"/>
      <c r="I93" s="360"/>
      <c r="J93" s="333"/>
      <c r="K93" s="346"/>
      <c r="L93" s="337" t="s">
        <v>87</v>
      </c>
      <c r="M93" s="338"/>
      <c r="N93" s="338"/>
      <c r="O93" s="338"/>
      <c r="P93" s="338"/>
      <c r="Q93" s="338"/>
      <c r="R93" s="338"/>
      <c r="S93" s="339"/>
    </row>
    <row r="94" spans="1:19" ht="15" customHeight="1" x14ac:dyDescent="0.25">
      <c r="A94" s="329"/>
      <c r="B94" s="355"/>
      <c r="C94" s="356"/>
      <c r="D94" s="356"/>
      <c r="E94" s="357"/>
      <c r="F94" s="358"/>
      <c r="G94" s="359"/>
      <c r="H94" s="359"/>
      <c r="I94" s="360"/>
      <c r="J94" s="333"/>
      <c r="K94" s="346"/>
      <c r="L94" s="337" t="s">
        <v>897</v>
      </c>
      <c r="M94" s="338"/>
      <c r="N94" s="338"/>
      <c r="O94" s="338"/>
      <c r="P94" s="338"/>
      <c r="Q94" s="338"/>
      <c r="R94" s="338"/>
      <c r="S94" s="339"/>
    </row>
    <row r="95" spans="1:19" ht="15" customHeight="1" x14ac:dyDescent="0.25">
      <c r="A95" s="343"/>
      <c r="B95" s="344"/>
      <c r="C95" s="344"/>
      <c r="D95" s="344"/>
      <c r="E95" s="344"/>
      <c r="F95" s="344"/>
      <c r="G95" s="344"/>
      <c r="H95" s="344"/>
      <c r="I95" s="344"/>
      <c r="J95" s="344"/>
      <c r="K95" s="344"/>
      <c r="L95" s="344"/>
      <c r="M95" s="344"/>
      <c r="N95" s="344"/>
      <c r="O95" s="344"/>
      <c r="P95" s="344"/>
      <c r="Q95" s="344"/>
      <c r="R95" s="344"/>
      <c r="S95" s="345"/>
    </row>
    <row r="96" spans="1:19" ht="20.100000000000001" customHeight="1" x14ac:dyDescent="0.25">
      <c r="A96" s="395" t="s">
        <v>139</v>
      </c>
      <c r="B96" s="347" t="s">
        <v>88</v>
      </c>
      <c r="C96" s="347"/>
      <c r="D96" s="347"/>
      <c r="E96" s="347"/>
      <c r="F96" s="347"/>
      <c r="G96" s="347"/>
      <c r="H96" s="347"/>
      <c r="I96" s="347"/>
      <c r="J96" s="347"/>
      <c r="K96" s="347"/>
      <c r="L96" s="347"/>
      <c r="M96" s="347"/>
      <c r="N96" s="347"/>
      <c r="O96" s="347"/>
      <c r="P96" s="347"/>
      <c r="Q96" s="347"/>
      <c r="R96" s="347"/>
      <c r="S96" s="348"/>
    </row>
    <row r="97" spans="1:19" ht="15" customHeight="1" x14ac:dyDescent="0.25">
      <c r="A97" s="395"/>
      <c r="B97" s="349" t="s">
        <v>751</v>
      </c>
      <c r="C97" s="349"/>
      <c r="D97" s="349"/>
      <c r="E97" s="349"/>
      <c r="F97" s="349"/>
      <c r="G97" s="349"/>
      <c r="H97" s="349"/>
      <c r="I97" s="349"/>
      <c r="J97" s="349"/>
      <c r="K97" s="349"/>
      <c r="L97" s="349"/>
      <c r="M97" s="349"/>
      <c r="N97" s="349"/>
      <c r="O97" s="349"/>
      <c r="P97" s="349"/>
      <c r="Q97" s="349"/>
      <c r="R97" s="349"/>
      <c r="S97" s="350"/>
    </row>
    <row r="98" spans="1:19" ht="92.25" customHeight="1" x14ac:dyDescent="0.25">
      <c r="A98" s="395"/>
      <c r="B98" s="364" t="s">
        <v>894</v>
      </c>
      <c r="C98" s="364"/>
      <c r="D98" s="364"/>
      <c r="E98" s="364"/>
      <c r="F98" s="364"/>
      <c r="G98" s="364"/>
      <c r="H98" s="364"/>
      <c r="I98" s="364"/>
      <c r="J98" s="364"/>
      <c r="K98" s="364"/>
      <c r="L98" s="364"/>
      <c r="M98" s="364"/>
      <c r="N98" s="364"/>
      <c r="O98" s="364"/>
      <c r="P98" s="364"/>
      <c r="Q98" s="364"/>
      <c r="R98" s="364"/>
      <c r="S98" s="365"/>
    </row>
    <row r="99" spans="1:19" ht="15" customHeight="1" x14ac:dyDescent="0.25">
      <c r="A99" s="395"/>
      <c r="B99" s="353" t="s">
        <v>89</v>
      </c>
      <c r="C99" s="353"/>
      <c r="D99" s="353"/>
      <c r="E99" s="353"/>
      <c r="F99" s="353"/>
      <c r="G99" s="353"/>
      <c r="H99" s="353"/>
      <c r="I99" s="353"/>
      <c r="J99" s="353"/>
      <c r="K99" s="353"/>
      <c r="L99" s="353"/>
      <c r="M99" s="353"/>
      <c r="N99" s="353"/>
      <c r="O99" s="353"/>
      <c r="P99" s="353"/>
      <c r="Q99" s="353"/>
      <c r="R99" s="353"/>
      <c r="S99" s="354"/>
    </row>
    <row r="100" spans="1:19" ht="30" customHeight="1" x14ac:dyDescent="0.25">
      <c r="A100" s="395"/>
      <c r="B100" s="364" t="s">
        <v>388</v>
      </c>
      <c r="C100" s="364"/>
      <c r="D100" s="364"/>
      <c r="E100" s="364"/>
      <c r="F100" s="364"/>
      <c r="G100" s="364"/>
      <c r="H100" s="364"/>
      <c r="I100" s="364"/>
      <c r="J100" s="364"/>
      <c r="K100" s="364"/>
      <c r="L100" s="364"/>
      <c r="M100" s="364"/>
      <c r="N100" s="364"/>
      <c r="O100" s="364"/>
      <c r="P100" s="364"/>
      <c r="Q100" s="364"/>
      <c r="R100" s="364"/>
      <c r="S100" s="365"/>
    </row>
    <row r="101" spans="1:19" ht="15" customHeight="1" x14ac:dyDescent="0.25">
      <c r="A101" s="395"/>
      <c r="B101" s="353" t="s">
        <v>90</v>
      </c>
      <c r="C101" s="353"/>
      <c r="D101" s="353"/>
      <c r="E101" s="353"/>
      <c r="F101" s="353"/>
      <c r="G101" s="353"/>
      <c r="H101" s="353"/>
      <c r="I101" s="353"/>
      <c r="J101" s="353"/>
      <c r="K101" s="353"/>
      <c r="L101" s="353"/>
      <c r="M101" s="353"/>
      <c r="N101" s="353"/>
      <c r="O101" s="353"/>
      <c r="P101" s="353"/>
      <c r="Q101" s="353"/>
      <c r="R101" s="353"/>
      <c r="S101" s="354"/>
    </row>
    <row r="102" spans="1:19" ht="30" customHeight="1" x14ac:dyDescent="0.25">
      <c r="A102" s="395"/>
      <c r="B102" s="364" t="s">
        <v>388</v>
      </c>
      <c r="C102" s="364"/>
      <c r="D102" s="364"/>
      <c r="E102" s="364"/>
      <c r="F102" s="364"/>
      <c r="G102" s="364"/>
      <c r="H102" s="364"/>
      <c r="I102" s="364"/>
      <c r="J102" s="364"/>
      <c r="K102" s="364"/>
      <c r="L102" s="364"/>
      <c r="M102" s="364"/>
      <c r="N102" s="364"/>
      <c r="O102" s="364"/>
      <c r="P102" s="364"/>
      <c r="Q102" s="364"/>
      <c r="R102" s="364"/>
      <c r="S102" s="36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74"/>
    </row>
  </sheetData>
  <sheetProtection algorithmName="SHA-512" hashValue="+O8lh6eTKgAmKxhhLUj/nfsC3HEPsuU4QYw55qsUDEhEviy2bu4hYcfbHD3YqfjJPTyFXXXTodZXsDiiEoEExQ==" saltValue="RAvqMthKPri37Buflzeno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N54:S68" xr:uid="{C3507506-1C74-48E4-B34C-F5D4BC200CEC}">
      <formula1>KEK_Z2</formula1>
    </dataValidation>
    <dataValidation type="list" allowBlank="1" showInputMessage="1" showErrorMessage="1" sqref="N34:S53" xr:uid="{C2CA41A8-F870-450E-A045-9F3B2E515D82}">
      <formula1>KEU_Z2</formula1>
    </dataValidation>
    <dataValidation type="list" allowBlank="1" showInputMessage="1" showErrorMessage="1" sqref="N14:S33" xr:uid="{5E9D85A6-7556-45AE-B97E-1FAFF266EBD5}">
      <formula1>KEW_Z2</formula1>
    </dataValidation>
    <dataValidation type="list" allowBlank="1" showInputMessage="1" showErrorMessage="1" sqref="B90:E94" xr:uid="{578AEB8C-39B5-472F-91E9-DC2B825341F7}">
      <formula1>ZAL</formula1>
    </dataValidation>
    <dataValidation type="list" allowBlank="1" showInputMessage="1" showErrorMessage="1" sqref="L7" xr:uid="{A65ECB7D-D237-47A4-97BA-DE7521A8C5FF}">
      <formula1>STATUS</formula1>
    </dataValidation>
    <dataValidation type="list" allowBlank="1" showInputMessage="1" showErrorMessage="1" sqref="L72:L79" xr:uid="{6B5ACBF3-53C1-4D42-BDDA-A93BFBBB2600}">
      <formula1>METODY</formula1>
    </dataValidation>
    <dataValidation type="list" allowBlank="1" showInputMessage="1" showErrorMessage="1" sqref="L81:L85" xr:uid="{44A699CC-381B-4931-9972-53418566FEFF}">
      <formula1>PRAC_STUD</formula1>
    </dataValidation>
  </dataValidations>
  <hyperlinks>
    <hyperlink ref="O13" r:id="rId1" xr:uid="{1D564629-BF7A-4CF5-ADA2-4772B41BB46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topLeftCell="A4" zoomScale="55" zoomScaleNormal="55" workbookViewId="0">
      <selection activeCell="C32" sqref="C32"/>
    </sheetView>
  </sheetViews>
  <sheetFormatPr defaultColWidth="9.140625" defaultRowHeight="15" x14ac:dyDescent="0.25"/>
  <cols>
    <col min="1" max="1" width="73.5703125" style="5" customWidth="1"/>
    <col min="2" max="2" width="61.85546875" style="5" customWidth="1"/>
    <col min="3" max="3" width="53.5703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85546875" style="5" customWidth="1"/>
    <col min="14" max="16384" width="9.140625" style="5"/>
  </cols>
  <sheetData>
    <row r="1" spans="1:16" ht="33" customHeight="1" thickBot="1" x14ac:dyDescent="0.3">
      <c r="A1" s="24" t="s">
        <v>278</v>
      </c>
      <c r="B1" s="24" t="s">
        <v>279</v>
      </c>
      <c r="C1" s="24" t="s">
        <v>280</v>
      </c>
      <c r="E1" s="24" t="s">
        <v>144</v>
      </c>
      <c r="G1" s="24" t="s">
        <v>146</v>
      </c>
      <c r="I1" s="24" t="s">
        <v>168</v>
      </c>
      <c r="K1" s="24" t="s">
        <v>169</v>
      </c>
      <c r="P1" s="5" t="s">
        <v>283</v>
      </c>
    </row>
    <row r="2" spans="1:16" ht="30" customHeight="1" thickBot="1" x14ac:dyDescent="0.3">
      <c r="A2" s="17" t="s">
        <v>62</v>
      </c>
      <c r="B2" s="17" t="s">
        <v>63</v>
      </c>
      <c r="C2" s="17" t="s">
        <v>64</v>
      </c>
      <c r="E2" s="28" t="s">
        <v>69</v>
      </c>
      <c r="G2" s="12" t="s">
        <v>91</v>
      </c>
      <c r="I2" s="28" t="s">
        <v>47</v>
      </c>
      <c r="K2" s="29" t="s">
        <v>92</v>
      </c>
      <c r="M2" s="12" t="s">
        <v>91</v>
      </c>
    </row>
    <row r="3" spans="1:16" ht="79.5" thickBot="1" x14ac:dyDescent="0.3">
      <c r="A3" s="15" t="s">
        <v>191</v>
      </c>
      <c r="B3" s="14" t="s">
        <v>208</v>
      </c>
      <c r="C3" s="14" t="s">
        <v>221</v>
      </c>
      <c r="E3" s="28" t="s">
        <v>93</v>
      </c>
      <c r="G3" s="12" t="s">
        <v>94</v>
      </c>
      <c r="I3" s="28" t="s">
        <v>95</v>
      </c>
      <c r="K3" s="29" t="s">
        <v>96</v>
      </c>
      <c r="M3" s="12" t="s">
        <v>94</v>
      </c>
    </row>
    <row r="4" spans="1:16" ht="63.75" thickBot="1" x14ac:dyDescent="0.3">
      <c r="A4" s="16" t="s">
        <v>192</v>
      </c>
      <c r="B4" s="14" t="s">
        <v>209</v>
      </c>
      <c r="C4" s="14" t="s">
        <v>222</v>
      </c>
      <c r="E4" s="28" t="s">
        <v>97</v>
      </c>
      <c r="G4" s="12" t="s">
        <v>137</v>
      </c>
      <c r="I4" s="28" t="s">
        <v>98</v>
      </c>
      <c r="K4" s="29" t="s">
        <v>99</v>
      </c>
      <c r="M4" s="12" t="s">
        <v>137</v>
      </c>
    </row>
    <row r="5" spans="1:16" ht="63.75" thickBot="1" x14ac:dyDescent="0.3">
      <c r="A5" s="16" t="s">
        <v>193</v>
      </c>
      <c r="B5" s="14" t="s">
        <v>210</v>
      </c>
      <c r="C5" s="14" t="s">
        <v>223</v>
      </c>
      <c r="E5" s="31" t="s">
        <v>100</v>
      </c>
      <c r="G5" s="12" t="s">
        <v>101</v>
      </c>
      <c r="K5" s="30" t="s">
        <v>102</v>
      </c>
      <c r="M5" s="12" t="s">
        <v>101</v>
      </c>
    </row>
    <row r="6" spans="1:16" ht="48" thickBot="1" x14ac:dyDescent="0.3">
      <c r="A6" s="16" t="s">
        <v>194</v>
      </c>
      <c r="B6" s="14" t="s">
        <v>211</v>
      </c>
      <c r="C6" s="14" t="s">
        <v>224</v>
      </c>
      <c r="E6" s="31" t="s">
        <v>103</v>
      </c>
      <c r="G6" s="12" t="s">
        <v>104</v>
      </c>
      <c r="K6" s="30" t="s">
        <v>105</v>
      </c>
      <c r="M6" s="12" t="s">
        <v>104</v>
      </c>
    </row>
    <row r="7" spans="1:16" ht="63.75" thickBot="1" x14ac:dyDescent="0.3">
      <c r="A7" s="16" t="s">
        <v>195</v>
      </c>
      <c r="B7" s="14" t="s">
        <v>212</v>
      </c>
      <c r="C7" s="14" t="s">
        <v>225</v>
      </c>
      <c r="E7" s="31" t="s">
        <v>106</v>
      </c>
      <c r="G7" s="12" t="s">
        <v>107</v>
      </c>
      <c r="K7" s="30" t="s">
        <v>282</v>
      </c>
      <c r="M7" s="12" t="s">
        <v>107</v>
      </c>
    </row>
    <row r="8" spans="1:16" ht="63.75" thickBot="1" x14ac:dyDescent="0.3">
      <c r="A8" s="14" t="s">
        <v>196</v>
      </c>
      <c r="B8" s="14" t="s">
        <v>213</v>
      </c>
      <c r="C8" s="14" t="s">
        <v>226</v>
      </c>
      <c r="E8" s="31" t="s">
        <v>107</v>
      </c>
      <c r="G8" s="12" t="s">
        <v>136</v>
      </c>
      <c r="K8" s="30" t="s">
        <v>108</v>
      </c>
      <c r="M8" s="12" t="s">
        <v>136</v>
      </c>
    </row>
    <row r="9" spans="1:16" ht="63.75" thickBot="1" x14ac:dyDescent="0.3">
      <c r="A9" s="14" t="s">
        <v>197</v>
      </c>
      <c r="B9" s="14" t="s">
        <v>214</v>
      </c>
      <c r="C9" s="14" t="s">
        <v>227</v>
      </c>
      <c r="E9" s="31" t="s">
        <v>109</v>
      </c>
      <c r="G9" s="12" t="s">
        <v>281</v>
      </c>
      <c r="K9" s="29" t="s">
        <v>110</v>
      </c>
      <c r="M9" s="12" t="s">
        <v>281</v>
      </c>
    </row>
    <row r="10" spans="1:16" ht="63.75" thickBot="1" x14ac:dyDescent="0.3">
      <c r="A10" s="14" t="s">
        <v>198</v>
      </c>
      <c r="B10" s="14" t="s">
        <v>215</v>
      </c>
      <c r="C10" s="14" t="s">
        <v>228</v>
      </c>
      <c r="E10" s="31" t="s">
        <v>111</v>
      </c>
      <c r="G10" s="12" t="s">
        <v>112</v>
      </c>
      <c r="K10" s="29" t="s">
        <v>113</v>
      </c>
      <c r="M10" s="12" t="s">
        <v>112</v>
      </c>
    </row>
    <row r="11" spans="1:16" ht="63.75" thickBot="1" x14ac:dyDescent="0.3">
      <c r="A11" s="14" t="s">
        <v>199</v>
      </c>
      <c r="B11" s="14" t="s">
        <v>216</v>
      </c>
      <c r="E11" s="31" t="s">
        <v>114</v>
      </c>
      <c r="G11" s="12" t="s">
        <v>115</v>
      </c>
      <c r="K11" s="29" t="s">
        <v>116</v>
      </c>
      <c r="M11" s="12" t="s">
        <v>115</v>
      </c>
    </row>
    <row r="12" spans="1:16" ht="63.75" thickBot="1" x14ac:dyDescent="0.3">
      <c r="A12" s="14" t="s">
        <v>200</v>
      </c>
      <c r="B12" s="14" t="s">
        <v>217</v>
      </c>
      <c r="E12" s="31" t="s">
        <v>117</v>
      </c>
      <c r="G12" s="12" t="s">
        <v>118</v>
      </c>
      <c r="K12" s="29" t="s">
        <v>119</v>
      </c>
      <c r="M12" s="12" t="s">
        <v>118</v>
      </c>
    </row>
    <row r="13" spans="1:16" ht="48" thickBot="1" x14ac:dyDescent="0.3">
      <c r="A13" s="14" t="s">
        <v>201</v>
      </c>
      <c r="B13" s="14" t="s">
        <v>218</v>
      </c>
      <c r="E13" s="31" t="s">
        <v>120</v>
      </c>
      <c r="G13" s="12" t="s">
        <v>121</v>
      </c>
      <c r="K13" s="13" t="s">
        <v>284</v>
      </c>
      <c r="M13" s="12" t="s">
        <v>121</v>
      </c>
    </row>
    <row r="14" spans="1:16" ht="63.75" thickBot="1" x14ac:dyDescent="0.3">
      <c r="A14" s="14" t="s">
        <v>202</v>
      </c>
      <c r="B14" s="14" t="s">
        <v>219</v>
      </c>
      <c r="E14" s="31" t="s">
        <v>119</v>
      </c>
    </row>
    <row r="15" spans="1:16" ht="79.5" thickBot="1" x14ac:dyDescent="0.3">
      <c r="A15" s="14" t="s">
        <v>203</v>
      </c>
      <c r="B15" s="14" t="s">
        <v>220</v>
      </c>
      <c r="E15" s="31" t="s">
        <v>122</v>
      </c>
      <c r="G15" s="18"/>
      <c r="H15" s="18"/>
      <c r="I15" s="18"/>
      <c r="J15" s="18"/>
      <c r="K15" s="19"/>
      <c r="L15" s="18"/>
      <c r="M15" s="18"/>
    </row>
    <row r="16" spans="1:16" ht="48" thickBot="1" x14ac:dyDescent="0.3">
      <c r="A16" s="14" t="s">
        <v>204</v>
      </c>
      <c r="E16" s="31" t="s">
        <v>123</v>
      </c>
    </row>
    <row r="17" spans="1:5" ht="16.5" thickBot="1" x14ac:dyDescent="0.3">
      <c r="A17" s="14" t="s">
        <v>205</v>
      </c>
      <c r="E17" s="31" t="s">
        <v>124</v>
      </c>
    </row>
    <row r="18" spans="1:5" ht="63.75" thickBot="1" x14ac:dyDescent="0.3">
      <c r="A18" s="14" t="s">
        <v>206</v>
      </c>
      <c r="E18" s="31" t="s">
        <v>125</v>
      </c>
    </row>
    <row r="19" spans="1:5" ht="48" thickBot="1" x14ac:dyDescent="0.3">
      <c r="A19" s="14" t="s">
        <v>207</v>
      </c>
      <c r="E19" s="31" t="s">
        <v>126</v>
      </c>
    </row>
    <row r="20" spans="1:5" x14ac:dyDescent="0.25">
      <c r="E20" s="31" t="s">
        <v>127</v>
      </c>
    </row>
    <row r="22" spans="1:5" ht="33" customHeight="1" thickBot="1" x14ac:dyDescent="0.3">
      <c r="A22" s="24" t="s">
        <v>275</v>
      </c>
      <c r="B22" s="24" t="s">
        <v>277</v>
      </c>
      <c r="C22" s="24" t="s">
        <v>276</v>
      </c>
    </row>
    <row r="23" spans="1:5" ht="30" customHeight="1" thickBot="1" x14ac:dyDescent="0.3">
      <c r="A23" s="17" t="s">
        <v>62</v>
      </c>
      <c r="B23" s="17" t="s">
        <v>63</v>
      </c>
      <c r="C23" s="17" t="s">
        <v>64</v>
      </c>
    </row>
    <row r="24" spans="1:5" ht="79.5" thickBot="1" x14ac:dyDescent="0.3">
      <c r="A24" s="15" t="s">
        <v>147</v>
      </c>
      <c r="B24" s="14" t="s">
        <v>163</v>
      </c>
      <c r="C24" s="14" t="s">
        <v>182</v>
      </c>
    </row>
    <row r="25" spans="1:5" ht="63.75" thickBot="1" x14ac:dyDescent="0.3">
      <c r="A25" s="16" t="s">
        <v>148</v>
      </c>
      <c r="B25" s="14" t="s">
        <v>164</v>
      </c>
      <c r="C25" s="14" t="s">
        <v>183</v>
      </c>
    </row>
    <row r="26" spans="1:5" ht="95.25" thickBot="1" x14ac:dyDescent="0.3">
      <c r="A26" s="16" t="s">
        <v>149</v>
      </c>
      <c r="B26" s="14" t="s">
        <v>165</v>
      </c>
      <c r="C26" s="14" t="s">
        <v>184</v>
      </c>
    </row>
    <row r="27" spans="1:5" ht="79.5" thickBot="1" x14ac:dyDescent="0.3">
      <c r="A27" s="16" t="s">
        <v>150</v>
      </c>
      <c r="B27" s="14" t="s">
        <v>166</v>
      </c>
      <c r="C27" s="14" t="s">
        <v>185</v>
      </c>
    </row>
    <row r="28" spans="1:5" ht="79.5" thickBot="1" x14ac:dyDescent="0.3">
      <c r="A28" s="16" t="s">
        <v>151</v>
      </c>
      <c r="B28" s="14" t="s">
        <v>167</v>
      </c>
      <c r="C28" s="14" t="s">
        <v>186</v>
      </c>
    </row>
    <row r="29" spans="1:5" ht="95.25" thickBot="1" x14ac:dyDescent="0.3">
      <c r="A29" s="14" t="s">
        <v>152</v>
      </c>
      <c r="B29" s="14" t="s">
        <v>170</v>
      </c>
      <c r="C29" s="14" t="s">
        <v>187</v>
      </c>
    </row>
    <row r="30" spans="1:5" ht="79.5" thickBot="1" x14ac:dyDescent="0.3">
      <c r="A30" s="14" t="s">
        <v>153</v>
      </c>
      <c r="B30" s="14" t="s">
        <v>171</v>
      </c>
      <c r="C30" s="14" t="s">
        <v>188</v>
      </c>
    </row>
    <row r="31" spans="1:5" ht="79.5" thickBot="1" x14ac:dyDescent="0.3">
      <c r="A31" s="14" t="s">
        <v>154</v>
      </c>
      <c r="B31" s="14" t="s">
        <v>172</v>
      </c>
      <c r="C31" s="14" t="s">
        <v>394</v>
      </c>
    </row>
    <row r="32" spans="1:5" ht="79.5" thickBot="1" x14ac:dyDescent="0.3">
      <c r="A32" s="14" t="s">
        <v>155</v>
      </c>
      <c r="B32" s="14" t="s">
        <v>173</v>
      </c>
      <c r="C32" s="14" t="s">
        <v>189</v>
      </c>
    </row>
    <row r="33" spans="1:3" ht="79.5" thickBot="1" x14ac:dyDescent="0.3">
      <c r="A33" s="14" t="s">
        <v>156</v>
      </c>
      <c r="B33" s="14" t="s">
        <v>174</v>
      </c>
      <c r="C33" s="14" t="s">
        <v>190</v>
      </c>
    </row>
    <row r="34" spans="1:3" ht="63.75" thickBot="1" x14ac:dyDescent="0.3">
      <c r="A34" s="14" t="s">
        <v>157</v>
      </c>
      <c r="B34" s="14" t="s">
        <v>175</v>
      </c>
    </row>
    <row r="35" spans="1:3" ht="79.5" thickBot="1" x14ac:dyDescent="0.3">
      <c r="A35" s="14" t="s">
        <v>158</v>
      </c>
      <c r="B35" s="14" t="s">
        <v>176</v>
      </c>
    </row>
    <row r="36" spans="1:3" ht="63.75" thickBot="1" x14ac:dyDescent="0.3">
      <c r="A36" s="14" t="s">
        <v>159</v>
      </c>
      <c r="B36" s="14" t="s">
        <v>177</v>
      </c>
    </row>
    <row r="37" spans="1:3" ht="63.75" thickBot="1" x14ac:dyDescent="0.3">
      <c r="A37" s="14" t="s">
        <v>160</v>
      </c>
      <c r="B37" s="14" t="s">
        <v>178</v>
      </c>
    </row>
    <row r="38" spans="1:3" ht="79.5" thickBot="1" x14ac:dyDescent="0.3">
      <c r="A38" s="14" t="s">
        <v>161</v>
      </c>
      <c r="B38" s="14" t="s">
        <v>179</v>
      </c>
    </row>
    <row r="39" spans="1:3" ht="79.5" thickBot="1" x14ac:dyDescent="0.3">
      <c r="A39" s="14" t="s">
        <v>162</v>
      </c>
      <c r="B39" s="14" t="s">
        <v>180</v>
      </c>
    </row>
    <row r="40" spans="1:3" ht="48" thickBot="1" x14ac:dyDescent="0.3">
      <c r="B40" s="14" t="s">
        <v>181</v>
      </c>
    </row>
    <row r="42" spans="1:3" ht="33" customHeight="1" thickBot="1" x14ac:dyDescent="0.3">
      <c r="A42" s="24" t="s">
        <v>272</v>
      </c>
      <c r="B42" s="24" t="s">
        <v>273</v>
      </c>
      <c r="C42" s="24" t="s">
        <v>274</v>
      </c>
    </row>
    <row r="43" spans="1:3" ht="30" customHeight="1" thickBot="1" x14ac:dyDescent="0.3">
      <c r="A43" s="17" t="s">
        <v>62</v>
      </c>
      <c r="B43" s="17" t="s">
        <v>63</v>
      </c>
      <c r="C43" s="17" t="s">
        <v>64</v>
      </c>
    </row>
    <row r="44" spans="1:3" ht="79.5" thickBot="1" x14ac:dyDescent="0.3">
      <c r="A44" s="15" t="s">
        <v>234</v>
      </c>
      <c r="B44" s="14" t="s">
        <v>247</v>
      </c>
      <c r="C44" s="14" t="s">
        <v>261</v>
      </c>
    </row>
    <row r="45" spans="1:3" ht="95.25" thickBot="1" x14ac:dyDescent="0.3">
      <c r="A45" s="15" t="s">
        <v>235</v>
      </c>
      <c r="B45" s="14" t="s">
        <v>248</v>
      </c>
      <c r="C45" s="14" t="s">
        <v>262</v>
      </c>
    </row>
    <row r="46" spans="1:3" ht="95.25" thickBot="1" x14ac:dyDescent="0.3">
      <c r="A46" s="15" t="s">
        <v>236</v>
      </c>
      <c r="B46" s="14" t="s">
        <v>249</v>
      </c>
      <c r="C46" s="14" t="s">
        <v>263</v>
      </c>
    </row>
    <row r="47" spans="1:3" ht="79.5" thickBot="1" x14ac:dyDescent="0.3">
      <c r="A47" s="15" t="s">
        <v>237</v>
      </c>
      <c r="B47" s="14" t="s">
        <v>250</v>
      </c>
      <c r="C47" s="14" t="s">
        <v>264</v>
      </c>
    </row>
    <row r="48" spans="1:3" ht="79.5" thickBot="1" x14ac:dyDescent="0.3">
      <c r="A48" s="15" t="s">
        <v>238</v>
      </c>
      <c r="B48" s="14" t="s">
        <v>251</v>
      </c>
      <c r="C48" s="14" t="s">
        <v>265</v>
      </c>
    </row>
    <row r="49" spans="1:3" ht="60.75" thickBot="1" x14ac:dyDescent="0.3">
      <c r="A49" s="15" t="s">
        <v>239</v>
      </c>
      <c r="B49" s="14" t="s">
        <v>252</v>
      </c>
      <c r="C49" s="14" t="s">
        <v>266</v>
      </c>
    </row>
    <row r="50" spans="1:3" ht="63.75" thickBot="1" x14ac:dyDescent="0.3">
      <c r="A50" s="15" t="s">
        <v>240</v>
      </c>
      <c r="B50" s="14" t="s">
        <v>253</v>
      </c>
      <c r="C50" s="14" t="s">
        <v>267</v>
      </c>
    </row>
    <row r="51" spans="1:3" ht="63.75" thickBot="1" x14ac:dyDescent="0.3">
      <c r="A51" s="15" t="s">
        <v>241</v>
      </c>
      <c r="B51" s="14" t="s">
        <v>254</v>
      </c>
      <c r="C51" s="14" t="s">
        <v>268</v>
      </c>
    </row>
    <row r="52" spans="1:3" ht="63.75" thickBot="1" x14ac:dyDescent="0.3">
      <c r="A52" s="15" t="s">
        <v>242</v>
      </c>
      <c r="B52" s="14" t="s">
        <v>255</v>
      </c>
      <c r="C52" s="14" t="s">
        <v>269</v>
      </c>
    </row>
    <row r="53" spans="1:3" ht="79.5" thickBot="1" x14ac:dyDescent="0.3">
      <c r="A53" s="15" t="s">
        <v>243</v>
      </c>
      <c r="B53" s="14" t="s">
        <v>256</v>
      </c>
      <c r="C53" s="14" t="s">
        <v>270</v>
      </c>
    </row>
    <row r="54" spans="1:3" ht="63.75" thickBot="1" x14ac:dyDescent="0.3">
      <c r="A54" s="15" t="s">
        <v>244</v>
      </c>
      <c r="B54" s="14" t="s">
        <v>257</v>
      </c>
      <c r="C54" s="14" t="s">
        <v>271</v>
      </c>
    </row>
    <row r="55" spans="1:3" ht="63.75" thickBot="1" x14ac:dyDescent="0.3">
      <c r="A55" s="15" t="s">
        <v>245</v>
      </c>
      <c r="B55" s="14" t="s">
        <v>258</v>
      </c>
    </row>
    <row r="56" spans="1:3" ht="63.75" thickBot="1" x14ac:dyDescent="0.3">
      <c r="A56" s="15" t="s">
        <v>246</v>
      </c>
      <c r="B56" s="14" t="s">
        <v>259</v>
      </c>
    </row>
    <row r="57" spans="1:3" ht="48" thickBot="1" x14ac:dyDescent="0.3">
      <c r="B57" s="14" t="s">
        <v>260</v>
      </c>
    </row>
  </sheetData>
  <sheetProtection algorithmName="SHA-512" hashValue="HUk+I3uxQ252j+i4crcLLgyxLUTtbIOyuOlPLBV8TE5XoKc3HXI4kZ1gyyloxahGg9aSmz9XH7U7wqTvKlYuzQ==" saltValue="CAsuB5eXr81PqRrb+H8w4Q=="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65DF-BE16-47F0-A14D-37FC869792A7}">
  <sheetPr codeName="Arkusz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Z2_MBA!B10</f>
        <v>Moduł Z2/1</v>
      </c>
      <c r="B3" s="399"/>
      <c r="C3" s="399"/>
      <c r="D3" s="403" t="str">
        <f>Z2_MBA!C10</f>
        <v>Biznes w działaniu</v>
      </c>
      <c r="E3" s="404"/>
      <c r="F3" s="404"/>
      <c r="G3" s="404"/>
      <c r="H3" s="404"/>
      <c r="I3" s="405"/>
      <c r="J3" s="3"/>
      <c r="K3" s="3"/>
      <c r="L3" s="4"/>
      <c r="M3" s="4"/>
      <c r="N3" s="4"/>
      <c r="O3" s="4"/>
      <c r="P3" s="4"/>
      <c r="Q3" s="4"/>
      <c r="R3" s="4"/>
    </row>
    <row r="4" spans="1:19" ht="18.75" thickBot="1" x14ac:dyDescent="0.3">
      <c r="A4" s="297" t="s">
        <v>55</v>
      </c>
      <c r="B4" s="297"/>
      <c r="C4" s="297"/>
      <c r="D4" s="400" t="str">
        <f>Z2_MBA!B15</f>
        <v>Kurs 2.1.</v>
      </c>
      <c r="E4" s="401"/>
      <c r="F4" s="401"/>
      <c r="G4" s="401"/>
      <c r="H4" s="401"/>
      <c r="I4" s="402"/>
      <c r="J4" s="3"/>
      <c r="K4" s="3"/>
      <c r="L4" s="4"/>
      <c r="M4" s="4"/>
      <c r="N4" s="4"/>
      <c r="O4" s="4"/>
      <c r="P4" s="4"/>
      <c r="Q4" s="4"/>
      <c r="R4" s="4"/>
    </row>
    <row r="5" spans="1:19" ht="23.25" thickBot="1" x14ac:dyDescent="0.3">
      <c r="A5" s="298" t="s">
        <v>56</v>
      </c>
      <c r="B5" s="298"/>
      <c r="C5" s="298"/>
      <c r="D5" s="299" t="str">
        <f>Z2_MBA!C15</f>
        <v>Ekonomia menedżerska</v>
      </c>
      <c r="E5" s="299"/>
      <c r="F5" s="299"/>
      <c r="G5" s="299"/>
      <c r="H5" s="299"/>
      <c r="I5" s="299"/>
      <c r="J5" s="299"/>
      <c r="K5" s="299"/>
      <c r="L5" s="300" t="s">
        <v>41</v>
      </c>
      <c r="M5" s="300"/>
      <c r="N5" s="77">
        <f>Z2_MBA!D15</f>
        <v>4</v>
      </c>
      <c r="O5" s="300" t="s">
        <v>42</v>
      </c>
      <c r="P5" s="300"/>
      <c r="Q5" s="301" t="str">
        <f>Z2_MBA!F14</f>
        <v>dr A. Lachowska</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(1)'!G6</f>
        <v>I</v>
      </c>
      <c r="H7" s="110" t="s">
        <v>46</v>
      </c>
      <c r="I7" s="40">
        <f>'M (1)'!I6</f>
        <v>1</v>
      </c>
      <c r="J7" s="220" t="s">
        <v>229</v>
      </c>
      <c r="K7" s="221"/>
      <c r="L7" s="407" t="s">
        <v>47</v>
      </c>
      <c r="M7" s="408"/>
      <c r="N7" s="7" t="s">
        <v>48</v>
      </c>
      <c r="O7" s="321" t="s">
        <v>49</v>
      </c>
      <c r="P7" s="321"/>
      <c r="Q7" s="322" t="s">
        <v>50</v>
      </c>
      <c r="R7" s="322"/>
      <c r="S7" s="78">
        <f>Z2_MBA!G15</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160"/>
      <c r="B9" s="161"/>
      <c r="C9" s="161"/>
      <c r="D9" s="161"/>
      <c r="E9" s="161"/>
      <c r="F9" s="161"/>
      <c r="G9" s="161"/>
      <c r="H9" s="161"/>
      <c r="I9" s="161"/>
      <c r="J9" s="161"/>
      <c r="K9" s="161"/>
      <c r="L9" s="161"/>
      <c r="M9" s="161"/>
      <c r="N9" s="161"/>
      <c r="O9" s="161"/>
      <c r="P9" s="161"/>
      <c r="Q9" s="161"/>
      <c r="R9" s="161"/>
      <c r="S9" s="162"/>
    </row>
    <row r="10" spans="1:19" ht="20.100000000000001" customHeight="1" x14ac:dyDescent="0.25">
      <c r="A10" s="566" t="s">
        <v>58</v>
      </c>
      <c r="B10" s="567"/>
      <c r="C10" s="567"/>
      <c r="D10" s="567"/>
      <c r="E10" s="567"/>
      <c r="F10" s="567"/>
      <c r="G10" s="567"/>
      <c r="H10" s="567"/>
      <c r="I10" s="567"/>
      <c r="J10" s="567"/>
      <c r="K10" s="567"/>
      <c r="L10" s="567"/>
      <c r="M10" s="567"/>
      <c r="N10" s="567"/>
      <c r="O10" s="567"/>
      <c r="P10" s="567"/>
      <c r="Q10" s="567"/>
      <c r="R10" s="567"/>
      <c r="S10" s="568"/>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575" t="s">
        <v>62</v>
      </c>
      <c r="B14" s="366" t="s">
        <v>452</v>
      </c>
      <c r="C14" s="367"/>
      <c r="D14" s="367"/>
      <c r="E14" s="367"/>
      <c r="F14" s="367"/>
      <c r="G14" s="367"/>
      <c r="H14" s="367"/>
      <c r="I14" s="367"/>
      <c r="J14" s="367"/>
      <c r="K14" s="367"/>
      <c r="L14" s="367"/>
      <c r="M14" s="368"/>
      <c r="N14" s="323" t="s">
        <v>147</v>
      </c>
      <c r="O14" s="324"/>
      <c r="P14" s="324"/>
      <c r="Q14" s="324"/>
      <c r="R14" s="324"/>
      <c r="S14" s="325"/>
    </row>
    <row r="15" spans="1:19" ht="15" customHeight="1" x14ac:dyDescent="0.25">
      <c r="A15" s="576"/>
      <c r="B15" s="313"/>
      <c r="C15" s="314"/>
      <c r="D15" s="314"/>
      <c r="E15" s="314"/>
      <c r="F15" s="314"/>
      <c r="G15" s="314"/>
      <c r="H15" s="314"/>
      <c r="I15" s="314"/>
      <c r="J15" s="314"/>
      <c r="K15" s="314"/>
      <c r="L15" s="314"/>
      <c r="M15" s="315"/>
      <c r="N15" s="305" t="s">
        <v>148</v>
      </c>
      <c r="O15" s="306"/>
      <c r="P15" s="306"/>
      <c r="Q15" s="306"/>
      <c r="R15" s="306"/>
      <c r="S15" s="307"/>
    </row>
    <row r="16" spans="1:19" ht="15" customHeight="1" x14ac:dyDescent="0.25">
      <c r="A16" s="576"/>
      <c r="B16" s="313"/>
      <c r="C16" s="314"/>
      <c r="D16" s="314"/>
      <c r="E16" s="314"/>
      <c r="F16" s="314"/>
      <c r="G16" s="314"/>
      <c r="H16" s="314"/>
      <c r="I16" s="314"/>
      <c r="J16" s="314"/>
      <c r="K16" s="314"/>
      <c r="L16" s="314"/>
      <c r="M16" s="315"/>
      <c r="N16" s="305"/>
      <c r="O16" s="306"/>
      <c r="P16" s="306"/>
      <c r="Q16" s="306"/>
      <c r="R16" s="306"/>
      <c r="S16" s="307"/>
    </row>
    <row r="17" spans="1:19" ht="15" customHeight="1" x14ac:dyDescent="0.25">
      <c r="A17" s="576"/>
      <c r="B17" s="313"/>
      <c r="C17" s="314"/>
      <c r="D17" s="314"/>
      <c r="E17" s="314"/>
      <c r="F17" s="314"/>
      <c r="G17" s="314"/>
      <c r="H17" s="314"/>
      <c r="I17" s="314"/>
      <c r="J17" s="314"/>
      <c r="K17" s="314"/>
      <c r="L17" s="314"/>
      <c r="M17" s="315"/>
      <c r="N17" s="305"/>
      <c r="O17" s="306"/>
      <c r="P17" s="306"/>
      <c r="Q17" s="306"/>
      <c r="R17" s="306"/>
      <c r="S17" s="307"/>
    </row>
    <row r="18" spans="1:19" ht="15" customHeight="1" x14ac:dyDescent="0.25">
      <c r="A18" s="576"/>
      <c r="B18" s="369"/>
      <c r="C18" s="370"/>
      <c r="D18" s="370"/>
      <c r="E18" s="370"/>
      <c r="F18" s="370"/>
      <c r="G18" s="370"/>
      <c r="H18" s="370"/>
      <c r="I18" s="370"/>
      <c r="J18" s="370"/>
      <c r="K18" s="370"/>
      <c r="L18" s="370"/>
      <c r="M18" s="371"/>
      <c r="N18" s="326"/>
      <c r="O18" s="327"/>
      <c r="P18" s="327"/>
      <c r="Q18" s="327"/>
      <c r="R18" s="327"/>
      <c r="S18" s="328"/>
    </row>
    <row r="19" spans="1:19" ht="15" customHeight="1" x14ac:dyDescent="0.25">
      <c r="A19" s="576"/>
      <c r="B19" s="310" t="s">
        <v>453</v>
      </c>
      <c r="C19" s="311"/>
      <c r="D19" s="311"/>
      <c r="E19" s="311"/>
      <c r="F19" s="311"/>
      <c r="G19" s="311"/>
      <c r="H19" s="311"/>
      <c r="I19" s="311"/>
      <c r="J19" s="311"/>
      <c r="K19" s="311"/>
      <c r="L19" s="311"/>
      <c r="M19" s="312"/>
      <c r="N19" s="361" t="s">
        <v>147</v>
      </c>
      <c r="O19" s="362"/>
      <c r="P19" s="362"/>
      <c r="Q19" s="362"/>
      <c r="R19" s="362"/>
      <c r="S19" s="363"/>
    </row>
    <row r="20" spans="1:19" ht="15" customHeight="1" x14ac:dyDescent="0.25">
      <c r="A20" s="576"/>
      <c r="B20" s="313"/>
      <c r="C20" s="314"/>
      <c r="D20" s="314"/>
      <c r="E20" s="314"/>
      <c r="F20" s="314"/>
      <c r="G20" s="314"/>
      <c r="H20" s="314"/>
      <c r="I20" s="314"/>
      <c r="J20" s="314"/>
      <c r="K20" s="314"/>
      <c r="L20" s="314"/>
      <c r="M20" s="315"/>
      <c r="N20" s="305" t="s">
        <v>148</v>
      </c>
      <c r="O20" s="306"/>
      <c r="P20" s="306"/>
      <c r="Q20" s="306"/>
      <c r="R20" s="306"/>
      <c r="S20" s="307"/>
    </row>
    <row r="21" spans="1:19" ht="15" customHeight="1" x14ac:dyDescent="0.25">
      <c r="A21" s="576"/>
      <c r="B21" s="313"/>
      <c r="C21" s="314"/>
      <c r="D21" s="314"/>
      <c r="E21" s="314"/>
      <c r="F21" s="314"/>
      <c r="G21" s="314"/>
      <c r="H21" s="314"/>
      <c r="I21" s="314"/>
      <c r="J21" s="314"/>
      <c r="K21" s="314"/>
      <c r="L21" s="314"/>
      <c r="M21" s="315"/>
      <c r="N21" s="305" t="s">
        <v>149</v>
      </c>
      <c r="O21" s="306"/>
      <c r="P21" s="306"/>
      <c r="Q21" s="306"/>
      <c r="R21" s="306"/>
      <c r="S21" s="307"/>
    </row>
    <row r="22" spans="1:19" ht="15" customHeight="1" x14ac:dyDescent="0.25">
      <c r="A22" s="576"/>
      <c r="B22" s="313"/>
      <c r="C22" s="314"/>
      <c r="D22" s="314"/>
      <c r="E22" s="314"/>
      <c r="F22" s="314"/>
      <c r="G22" s="314"/>
      <c r="H22" s="314"/>
      <c r="I22" s="314"/>
      <c r="J22" s="314"/>
      <c r="K22" s="314"/>
      <c r="L22" s="314"/>
      <c r="M22" s="315"/>
      <c r="N22" s="305"/>
      <c r="O22" s="306"/>
      <c r="P22" s="306"/>
      <c r="Q22" s="306"/>
      <c r="R22" s="306"/>
      <c r="S22" s="307"/>
    </row>
    <row r="23" spans="1:19" ht="15" customHeight="1" x14ac:dyDescent="0.25">
      <c r="A23" s="576"/>
      <c r="B23" s="369"/>
      <c r="C23" s="370"/>
      <c r="D23" s="370"/>
      <c r="E23" s="370"/>
      <c r="F23" s="370"/>
      <c r="G23" s="370"/>
      <c r="H23" s="370"/>
      <c r="I23" s="370"/>
      <c r="J23" s="370"/>
      <c r="K23" s="370"/>
      <c r="L23" s="370"/>
      <c r="M23" s="371"/>
      <c r="N23" s="326"/>
      <c r="O23" s="327"/>
      <c r="P23" s="327"/>
      <c r="Q23" s="327"/>
      <c r="R23" s="327"/>
      <c r="S23" s="328"/>
    </row>
    <row r="24" spans="1:19" ht="15" customHeight="1" x14ac:dyDescent="0.25">
      <c r="A24" s="576"/>
      <c r="B24" s="310" t="s">
        <v>454</v>
      </c>
      <c r="C24" s="311"/>
      <c r="D24" s="311"/>
      <c r="E24" s="311"/>
      <c r="F24" s="311"/>
      <c r="G24" s="311"/>
      <c r="H24" s="311"/>
      <c r="I24" s="311"/>
      <c r="J24" s="311"/>
      <c r="K24" s="311"/>
      <c r="L24" s="311"/>
      <c r="M24" s="312"/>
      <c r="N24" s="361" t="s">
        <v>147</v>
      </c>
      <c r="O24" s="362"/>
      <c r="P24" s="362"/>
      <c r="Q24" s="362"/>
      <c r="R24" s="362"/>
      <c r="S24" s="363"/>
    </row>
    <row r="25" spans="1:19" ht="15" customHeight="1" x14ac:dyDescent="0.25">
      <c r="A25" s="576"/>
      <c r="B25" s="313"/>
      <c r="C25" s="314"/>
      <c r="D25" s="314"/>
      <c r="E25" s="314"/>
      <c r="F25" s="314"/>
      <c r="G25" s="314"/>
      <c r="H25" s="314"/>
      <c r="I25" s="314"/>
      <c r="J25" s="314"/>
      <c r="K25" s="314"/>
      <c r="L25" s="314"/>
      <c r="M25" s="315"/>
      <c r="N25" s="305" t="s">
        <v>150</v>
      </c>
      <c r="O25" s="306"/>
      <c r="P25" s="306"/>
      <c r="Q25" s="306"/>
      <c r="R25" s="306"/>
      <c r="S25" s="307"/>
    </row>
    <row r="26" spans="1:19" ht="15" customHeight="1" x14ac:dyDescent="0.25">
      <c r="A26" s="576"/>
      <c r="B26" s="313"/>
      <c r="C26" s="314"/>
      <c r="D26" s="314"/>
      <c r="E26" s="314"/>
      <c r="F26" s="314"/>
      <c r="G26" s="314"/>
      <c r="H26" s="314"/>
      <c r="I26" s="314"/>
      <c r="J26" s="314"/>
      <c r="K26" s="314"/>
      <c r="L26" s="314"/>
      <c r="M26" s="315"/>
      <c r="N26" s="305"/>
      <c r="O26" s="306"/>
      <c r="P26" s="306"/>
      <c r="Q26" s="306"/>
      <c r="R26" s="306"/>
      <c r="S26" s="307"/>
    </row>
    <row r="27" spans="1:19" ht="15" customHeight="1" x14ac:dyDescent="0.25">
      <c r="A27" s="576"/>
      <c r="B27" s="313"/>
      <c r="C27" s="314"/>
      <c r="D27" s="314"/>
      <c r="E27" s="314"/>
      <c r="F27" s="314"/>
      <c r="G27" s="314"/>
      <c r="H27" s="314"/>
      <c r="I27" s="314"/>
      <c r="J27" s="314"/>
      <c r="K27" s="314"/>
      <c r="L27" s="314"/>
      <c r="M27" s="315"/>
      <c r="N27" s="305"/>
      <c r="O27" s="306"/>
      <c r="P27" s="306"/>
      <c r="Q27" s="306"/>
      <c r="R27" s="306"/>
      <c r="S27" s="307"/>
    </row>
    <row r="28" spans="1:19" ht="15" customHeight="1" thickBot="1" x14ac:dyDescent="0.3">
      <c r="A28" s="576"/>
      <c r="B28" s="369"/>
      <c r="C28" s="370"/>
      <c r="D28" s="370"/>
      <c r="E28" s="370"/>
      <c r="F28" s="370"/>
      <c r="G28" s="370"/>
      <c r="H28" s="370"/>
      <c r="I28" s="370"/>
      <c r="J28" s="370"/>
      <c r="K28" s="370"/>
      <c r="L28" s="370"/>
      <c r="M28" s="371"/>
      <c r="N28" s="326"/>
      <c r="O28" s="327"/>
      <c r="P28" s="327"/>
      <c r="Q28" s="327"/>
      <c r="R28" s="327"/>
      <c r="S28" s="328"/>
    </row>
    <row r="29" spans="1:19" ht="15" hidden="1" customHeight="1" x14ac:dyDescent="0.25">
      <c r="A29" s="576"/>
      <c r="B29" s="310"/>
      <c r="C29" s="311"/>
      <c r="D29" s="311"/>
      <c r="E29" s="311"/>
      <c r="F29" s="311"/>
      <c r="G29" s="311"/>
      <c r="H29" s="311"/>
      <c r="I29" s="311"/>
      <c r="J29" s="311"/>
      <c r="K29" s="311"/>
      <c r="L29" s="311"/>
      <c r="M29" s="312"/>
      <c r="N29" s="361"/>
      <c r="O29" s="362"/>
      <c r="P29" s="362"/>
      <c r="Q29" s="362"/>
      <c r="R29" s="362"/>
      <c r="S29" s="363"/>
    </row>
    <row r="30" spans="1:19" ht="15" hidden="1" customHeight="1" x14ac:dyDescent="0.25">
      <c r="A30" s="576"/>
      <c r="B30" s="313"/>
      <c r="C30" s="314"/>
      <c r="D30" s="314"/>
      <c r="E30" s="314"/>
      <c r="F30" s="314"/>
      <c r="G30" s="314"/>
      <c r="H30" s="314"/>
      <c r="I30" s="314"/>
      <c r="J30" s="314"/>
      <c r="K30" s="314"/>
      <c r="L30" s="314"/>
      <c r="M30" s="315"/>
      <c r="N30" s="305"/>
      <c r="O30" s="306"/>
      <c r="P30" s="306"/>
      <c r="Q30" s="306"/>
      <c r="R30" s="306"/>
      <c r="S30" s="307"/>
    </row>
    <row r="31" spans="1:19" ht="15" hidden="1" customHeight="1" x14ac:dyDescent="0.25">
      <c r="A31" s="576"/>
      <c r="B31" s="313"/>
      <c r="C31" s="314"/>
      <c r="D31" s="314"/>
      <c r="E31" s="314"/>
      <c r="F31" s="314"/>
      <c r="G31" s="314"/>
      <c r="H31" s="314"/>
      <c r="I31" s="314"/>
      <c r="J31" s="314"/>
      <c r="K31" s="314"/>
      <c r="L31" s="314"/>
      <c r="M31" s="315"/>
      <c r="N31" s="305"/>
      <c r="O31" s="306"/>
      <c r="P31" s="306"/>
      <c r="Q31" s="306"/>
      <c r="R31" s="306"/>
      <c r="S31" s="307"/>
    </row>
    <row r="32" spans="1:19" ht="15" hidden="1" customHeight="1" x14ac:dyDescent="0.25">
      <c r="A32" s="576"/>
      <c r="B32" s="313"/>
      <c r="C32" s="314"/>
      <c r="D32" s="314"/>
      <c r="E32" s="314"/>
      <c r="F32" s="314"/>
      <c r="G32" s="314"/>
      <c r="H32" s="314"/>
      <c r="I32" s="314"/>
      <c r="J32" s="314"/>
      <c r="K32" s="314"/>
      <c r="L32" s="314"/>
      <c r="M32" s="315"/>
      <c r="N32" s="305"/>
      <c r="O32" s="306"/>
      <c r="P32" s="306"/>
      <c r="Q32" s="306"/>
      <c r="R32" s="306"/>
      <c r="S32" s="307"/>
    </row>
    <row r="33" spans="1:19" ht="15" hidden="1" customHeight="1" thickBot="1" x14ac:dyDescent="0.3">
      <c r="A33" s="577"/>
      <c r="B33" s="316"/>
      <c r="C33" s="317"/>
      <c r="D33" s="317"/>
      <c r="E33" s="317"/>
      <c r="F33" s="317"/>
      <c r="G33" s="317"/>
      <c r="H33" s="317"/>
      <c r="I33" s="317"/>
      <c r="J33" s="317"/>
      <c r="K33" s="317"/>
      <c r="L33" s="317"/>
      <c r="M33" s="318"/>
      <c r="N33" s="396"/>
      <c r="O33" s="397"/>
      <c r="P33" s="397"/>
      <c r="Q33" s="397"/>
      <c r="R33" s="397"/>
      <c r="S33" s="398"/>
    </row>
    <row r="34" spans="1:19" ht="15" customHeight="1" x14ac:dyDescent="0.25">
      <c r="A34" s="578" t="s">
        <v>63</v>
      </c>
      <c r="B34" s="366" t="s">
        <v>646</v>
      </c>
      <c r="C34" s="367"/>
      <c r="D34" s="367"/>
      <c r="E34" s="367"/>
      <c r="F34" s="367"/>
      <c r="G34" s="367"/>
      <c r="H34" s="367"/>
      <c r="I34" s="367"/>
      <c r="J34" s="367"/>
      <c r="K34" s="367"/>
      <c r="L34" s="367"/>
      <c r="M34" s="368"/>
      <c r="N34" s="323" t="s">
        <v>163</v>
      </c>
      <c r="O34" s="324"/>
      <c r="P34" s="324"/>
      <c r="Q34" s="324"/>
      <c r="R34" s="324"/>
      <c r="S34" s="325"/>
    </row>
    <row r="35" spans="1:19" ht="15" customHeight="1" x14ac:dyDescent="0.25">
      <c r="A35" s="579"/>
      <c r="B35" s="313"/>
      <c r="C35" s="314"/>
      <c r="D35" s="314"/>
      <c r="E35" s="314"/>
      <c r="F35" s="314"/>
      <c r="G35" s="314"/>
      <c r="H35" s="314"/>
      <c r="I35" s="314"/>
      <c r="J35" s="314"/>
      <c r="K35" s="314"/>
      <c r="L35" s="314"/>
      <c r="M35" s="315"/>
      <c r="N35" s="305" t="s">
        <v>164</v>
      </c>
      <c r="O35" s="306"/>
      <c r="P35" s="306"/>
      <c r="Q35" s="306"/>
      <c r="R35" s="306"/>
      <c r="S35" s="307"/>
    </row>
    <row r="36" spans="1:19" ht="15" customHeight="1" x14ac:dyDescent="0.25">
      <c r="A36" s="579"/>
      <c r="B36" s="313"/>
      <c r="C36" s="314"/>
      <c r="D36" s="314"/>
      <c r="E36" s="314"/>
      <c r="F36" s="314"/>
      <c r="G36" s="314"/>
      <c r="H36" s="314"/>
      <c r="I36" s="314"/>
      <c r="J36" s="314"/>
      <c r="K36" s="314"/>
      <c r="L36" s="314"/>
      <c r="M36" s="315"/>
      <c r="N36" s="305"/>
      <c r="O36" s="306"/>
      <c r="P36" s="306"/>
      <c r="Q36" s="306"/>
      <c r="R36" s="306"/>
      <c r="S36" s="307"/>
    </row>
    <row r="37" spans="1:19" ht="15" customHeight="1" x14ac:dyDescent="0.25">
      <c r="A37" s="579"/>
      <c r="B37" s="313"/>
      <c r="C37" s="314"/>
      <c r="D37" s="314"/>
      <c r="E37" s="314"/>
      <c r="F37" s="314"/>
      <c r="G37" s="314"/>
      <c r="H37" s="314"/>
      <c r="I37" s="314"/>
      <c r="J37" s="314"/>
      <c r="K37" s="314"/>
      <c r="L37" s="314"/>
      <c r="M37" s="315"/>
      <c r="N37" s="305"/>
      <c r="O37" s="306"/>
      <c r="P37" s="306"/>
      <c r="Q37" s="306"/>
      <c r="R37" s="306"/>
      <c r="S37" s="307"/>
    </row>
    <row r="38" spans="1:19" ht="15" customHeight="1" x14ac:dyDescent="0.25">
      <c r="A38" s="579"/>
      <c r="B38" s="369"/>
      <c r="C38" s="370"/>
      <c r="D38" s="370"/>
      <c r="E38" s="370"/>
      <c r="F38" s="370"/>
      <c r="G38" s="370"/>
      <c r="H38" s="370"/>
      <c r="I38" s="370"/>
      <c r="J38" s="370"/>
      <c r="K38" s="370"/>
      <c r="L38" s="370"/>
      <c r="M38" s="371"/>
      <c r="N38" s="326"/>
      <c r="O38" s="327"/>
      <c r="P38" s="327"/>
      <c r="Q38" s="327"/>
      <c r="R38" s="327"/>
      <c r="S38" s="328"/>
    </row>
    <row r="39" spans="1:19" ht="15" customHeight="1" x14ac:dyDescent="0.25">
      <c r="A39" s="579"/>
      <c r="B39" s="310" t="s">
        <v>647</v>
      </c>
      <c r="C39" s="311"/>
      <c r="D39" s="311"/>
      <c r="E39" s="311"/>
      <c r="F39" s="311"/>
      <c r="G39" s="311"/>
      <c r="H39" s="311"/>
      <c r="I39" s="311"/>
      <c r="J39" s="311"/>
      <c r="K39" s="311"/>
      <c r="L39" s="311"/>
      <c r="M39" s="312"/>
      <c r="N39" s="361" t="s">
        <v>164</v>
      </c>
      <c r="O39" s="362"/>
      <c r="P39" s="362"/>
      <c r="Q39" s="362"/>
      <c r="R39" s="362"/>
      <c r="S39" s="363"/>
    </row>
    <row r="40" spans="1:19" ht="15" customHeight="1" x14ac:dyDescent="0.25">
      <c r="A40" s="579"/>
      <c r="B40" s="313"/>
      <c r="C40" s="314"/>
      <c r="D40" s="314"/>
      <c r="E40" s="314"/>
      <c r="F40" s="314"/>
      <c r="G40" s="314"/>
      <c r="H40" s="314"/>
      <c r="I40" s="314"/>
      <c r="J40" s="314"/>
      <c r="K40" s="314"/>
      <c r="L40" s="314"/>
      <c r="M40" s="315"/>
      <c r="N40" s="305" t="s">
        <v>165</v>
      </c>
      <c r="O40" s="306"/>
      <c r="P40" s="306"/>
      <c r="Q40" s="306"/>
      <c r="R40" s="306"/>
      <c r="S40" s="307"/>
    </row>
    <row r="41" spans="1:19" ht="15" customHeight="1" x14ac:dyDescent="0.25">
      <c r="A41" s="579"/>
      <c r="B41" s="313"/>
      <c r="C41" s="314"/>
      <c r="D41" s="314"/>
      <c r="E41" s="314"/>
      <c r="F41" s="314"/>
      <c r="G41" s="314"/>
      <c r="H41" s="314"/>
      <c r="I41" s="314"/>
      <c r="J41" s="314"/>
      <c r="K41" s="314"/>
      <c r="L41" s="314"/>
      <c r="M41" s="315"/>
      <c r="N41" s="305"/>
      <c r="O41" s="306"/>
      <c r="P41" s="306"/>
      <c r="Q41" s="306"/>
      <c r="R41" s="306"/>
      <c r="S41" s="307"/>
    </row>
    <row r="42" spans="1:19" ht="15" customHeight="1" x14ac:dyDescent="0.25">
      <c r="A42" s="579"/>
      <c r="B42" s="313"/>
      <c r="C42" s="314"/>
      <c r="D42" s="314"/>
      <c r="E42" s="314"/>
      <c r="F42" s="314"/>
      <c r="G42" s="314"/>
      <c r="H42" s="314"/>
      <c r="I42" s="314"/>
      <c r="J42" s="314"/>
      <c r="K42" s="314"/>
      <c r="L42" s="314"/>
      <c r="M42" s="315"/>
      <c r="N42" s="305"/>
      <c r="O42" s="306"/>
      <c r="P42" s="306"/>
      <c r="Q42" s="306"/>
      <c r="R42" s="306"/>
      <c r="S42" s="307"/>
    </row>
    <row r="43" spans="1:19" ht="15" customHeight="1" x14ac:dyDescent="0.25">
      <c r="A43" s="579"/>
      <c r="B43" s="369"/>
      <c r="C43" s="370"/>
      <c r="D43" s="370"/>
      <c r="E43" s="370"/>
      <c r="F43" s="370"/>
      <c r="G43" s="370"/>
      <c r="H43" s="370"/>
      <c r="I43" s="370"/>
      <c r="J43" s="370"/>
      <c r="K43" s="370"/>
      <c r="L43" s="370"/>
      <c r="M43" s="371"/>
      <c r="N43" s="326"/>
      <c r="O43" s="327"/>
      <c r="P43" s="327"/>
      <c r="Q43" s="327"/>
      <c r="R43" s="327"/>
      <c r="S43" s="328"/>
    </row>
    <row r="44" spans="1:19" ht="15" customHeight="1" x14ac:dyDescent="0.25">
      <c r="A44" s="579"/>
      <c r="B44" s="310" t="s">
        <v>645</v>
      </c>
      <c r="C44" s="311"/>
      <c r="D44" s="311"/>
      <c r="E44" s="311"/>
      <c r="F44" s="311"/>
      <c r="G44" s="311"/>
      <c r="H44" s="311"/>
      <c r="I44" s="311"/>
      <c r="J44" s="311"/>
      <c r="K44" s="311"/>
      <c r="L44" s="311"/>
      <c r="M44" s="312"/>
      <c r="N44" s="361" t="s">
        <v>166</v>
      </c>
      <c r="O44" s="362"/>
      <c r="P44" s="362"/>
      <c r="Q44" s="362"/>
      <c r="R44" s="362"/>
      <c r="S44" s="363"/>
    </row>
    <row r="45" spans="1:19" ht="15" customHeight="1" x14ac:dyDescent="0.25">
      <c r="A45" s="579"/>
      <c r="B45" s="313"/>
      <c r="C45" s="314"/>
      <c r="D45" s="314"/>
      <c r="E45" s="314"/>
      <c r="F45" s="314"/>
      <c r="G45" s="314"/>
      <c r="H45" s="314"/>
      <c r="I45" s="314"/>
      <c r="J45" s="314"/>
      <c r="K45" s="314"/>
      <c r="L45" s="314"/>
      <c r="M45" s="315"/>
      <c r="N45" s="305" t="s">
        <v>167</v>
      </c>
      <c r="O45" s="306"/>
      <c r="P45" s="306"/>
      <c r="Q45" s="306"/>
      <c r="R45" s="306"/>
      <c r="S45" s="307"/>
    </row>
    <row r="46" spans="1:19" ht="15" customHeight="1" x14ac:dyDescent="0.25">
      <c r="A46" s="579"/>
      <c r="B46" s="313"/>
      <c r="C46" s="314"/>
      <c r="D46" s="314"/>
      <c r="E46" s="314"/>
      <c r="F46" s="314"/>
      <c r="G46" s="314"/>
      <c r="H46" s="314"/>
      <c r="I46" s="314"/>
      <c r="J46" s="314"/>
      <c r="K46" s="314"/>
      <c r="L46" s="314"/>
      <c r="M46" s="315"/>
      <c r="N46" s="305" t="s">
        <v>171</v>
      </c>
      <c r="O46" s="306"/>
      <c r="P46" s="306"/>
      <c r="Q46" s="306"/>
      <c r="R46" s="306"/>
      <c r="S46" s="307"/>
    </row>
    <row r="47" spans="1:19" ht="15" customHeight="1" x14ac:dyDescent="0.25">
      <c r="A47" s="579"/>
      <c r="B47" s="313"/>
      <c r="C47" s="314"/>
      <c r="D47" s="314"/>
      <c r="E47" s="314"/>
      <c r="F47" s="314"/>
      <c r="G47" s="314"/>
      <c r="H47" s="314"/>
      <c r="I47" s="314"/>
      <c r="J47" s="314"/>
      <c r="K47" s="314"/>
      <c r="L47" s="314"/>
      <c r="M47" s="315"/>
      <c r="N47" s="305"/>
      <c r="O47" s="306"/>
      <c r="P47" s="306"/>
      <c r="Q47" s="306"/>
      <c r="R47" s="306"/>
      <c r="S47" s="307"/>
    </row>
    <row r="48" spans="1:19" ht="15" customHeight="1" thickBot="1" x14ac:dyDescent="0.3">
      <c r="A48" s="579"/>
      <c r="B48" s="369"/>
      <c r="C48" s="370"/>
      <c r="D48" s="370"/>
      <c r="E48" s="370"/>
      <c r="F48" s="370"/>
      <c r="G48" s="370"/>
      <c r="H48" s="370"/>
      <c r="I48" s="370"/>
      <c r="J48" s="370"/>
      <c r="K48" s="370"/>
      <c r="L48" s="370"/>
      <c r="M48" s="371"/>
      <c r="N48" s="326"/>
      <c r="O48" s="327"/>
      <c r="P48" s="327"/>
      <c r="Q48" s="327"/>
      <c r="R48" s="327"/>
      <c r="S48" s="328"/>
    </row>
    <row r="49" spans="1:19" ht="15" hidden="1" customHeight="1" x14ac:dyDescent="0.25">
      <c r="A49" s="579"/>
      <c r="B49" s="310"/>
      <c r="C49" s="311"/>
      <c r="D49" s="311"/>
      <c r="E49" s="311"/>
      <c r="F49" s="311"/>
      <c r="G49" s="311"/>
      <c r="H49" s="311"/>
      <c r="I49" s="311"/>
      <c r="J49" s="311"/>
      <c r="K49" s="311"/>
      <c r="L49" s="311"/>
      <c r="M49" s="312"/>
      <c r="N49" s="361"/>
      <c r="O49" s="362"/>
      <c r="P49" s="362"/>
      <c r="Q49" s="362"/>
      <c r="R49" s="362"/>
      <c r="S49" s="363"/>
    </row>
    <row r="50" spans="1:19" ht="15" hidden="1" customHeight="1" x14ac:dyDescent="0.25">
      <c r="A50" s="579"/>
      <c r="B50" s="313"/>
      <c r="C50" s="314"/>
      <c r="D50" s="314"/>
      <c r="E50" s="314"/>
      <c r="F50" s="314"/>
      <c r="G50" s="314"/>
      <c r="H50" s="314"/>
      <c r="I50" s="314"/>
      <c r="J50" s="314"/>
      <c r="K50" s="314"/>
      <c r="L50" s="314"/>
      <c r="M50" s="315"/>
      <c r="N50" s="305"/>
      <c r="O50" s="306"/>
      <c r="P50" s="306"/>
      <c r="Q50" s="306"/>
      <c r="R50" s="306"/>
      <c r="S50" s="307"/>
    </row>
    <row r="51" spans="1:19" ht="15" hidden="1" customHeight="1" x14ac:dyDescent="0.25">
      <c r="A51" s="579"/>
      <c r="B51" s="313"/>
      <c r="C51" s="314"/>
      <c r="D51" s="314"/>
      <c r="E51" s="314"/>
      <c r="F51" s="314"/>
      <c r="G51" s="314"/>
      <c r="H51" s="314"/>
      <c r="I51" s="314"/>
      <c r="J51" s="314"/>
      <c r="K51" s="314"/>
      <c r="L51" s="314"/>
      <c r="M51" s="315"/>
      <c r="N51" s="305"/>
      <c r="O51" s="306"/>
      <c r="P51" s="306"/>
      <c r="Q51" s="306"/>
      <c r="R51" s="306"/>
      <c r="S51" s="307"/>
    </row>
    <row r="52" spans="1:19" ht="15" hidden="1" customHeight="1" x14ac:dyDescent="0.25">
      <c r="A52" s="579"/>
      <c r="B52" s="313"/>
      <c r="C52" s="314"/>
      <c r="D52" s="314"/>
      <c r="E52" s="314"/>
      <c r="F52" s="314"/>
      <c r="G52" s="314"/>
      <c r="H52" s="314"/>
      <c r="I52" s="314"/>
      <c r="J52" s="314"/>
      <c r="K52" s="314"/>
      <c r="L52" s="314"/>
      <c r="M52" s="315"/>
      <c r="N52" s="305"/>
      <c r="O52" s="306"/>
      <c r="P52" s="306"/>
      <c r="Q52" s="306"/>
      <c r="R52" s="306"/>
      <c r="S52" s="307"/>
    </row>
    <row r="53" spans="1:19" ht="15" hidden="1" customHeight="1" thickBot="1" x14ac:dyDescent="0.3">
      <c r="A53" s="579"/>
      <c r="B53" s="313"/>
      <c r="C53" s="409"/>
      <c r="D53" s="409"/>
      <c r="E53" s="409"/>
      <c r="F53" s="409"/>
      <c r="G53" s="409"/>
      <c r="H53" s="409"/>
      <c r="I53" s="409"/>
      <c r="J53" s="409"/>
      <c r="K53" s="409"/>
      <c r="L53" s="409"/>
      <c r="M53" s="315"/>
      <c r="N53" s="413"/>
      <c r="O53" s="414"/>
      <c r="P53" s="414"/>
      <c r="Q53" s="414"/>
      <c r="R53" s="414"/>
      <c r="S53" s="415"/>
    </row>
    <row r="54" spans="1:19" ht="15" customHeight="1" x14ac:dyDescent="0.25">
      <c r="A54" s="580" t="s">
        <v>64</v>
      </c>
      <c r="B54" s="410" t="s">
        <v>648</v>
      </c>
      <c r="C54" s="411"/>
      <c r="D54" s="411"/>
      <c r="E54" s="411"/>
      <c r="F54" s="411"/>
      <c r="G54" s="411"/>
      <c r="H54" s="411"/>
      <c r="I54" s="411"/>
      <c r="J54" s="411"/>
      <c r="K54" s="411"/>
      <c r="L54" s="411"/>
      <c r="M54" s="412"/>
      <c r="N54" s="437" t="s">
        <v>182</v>
      </c>
      <c r="O54" s="438"/>
      <c r="P54" s="438"/>
      <c r="Q54" s="438"/>
      <c r="R54" s="438"/>
      <c r="S54" s="439"/>
    </row>
    <row r="55" spans="1:19" ht="15" customHeight="1" x14ac:dyDescent="0.25">
      <c r="A55" s="581"/>
      <c r="B55" s="313"/>
      <c r="C55" s="409"/>
      <c r="D55" s="409"/>
      <c r="E55" s="409"/>
      <c r="F55" s="409"/>
      <c r="G55" s="409"/>
      <c r="H55" s="409"/>
      <c r="I55" s="409"/>
      <c r="J55" s="409"/>
      <c r="K55" s="409"/>
      <c r="L55" s="409"/>
      <c r="M55" s="315"/>
      <c r="N55" s="305" t="s">
        <v>184</v>
      </c>
      <c r="O55" s="306"/>
      <c r="P55" s="306"/>
      <c r="Q55" s="306"/>
      <c r="R55" s="306"/>
      <c r="S55" s="307"/>
    </row>
    <row r="56" spans="1:19" ht="15" customHeight="1" x14ac:dyDescent="0.25">
      <c r="A56" s="581"/>
      <c r="B56" s="313"/>
      <c r="C56" s="409"/>
      <c r="D56" s="409"/>
      <c r="E56" s="409"/>
      <c r="F56" s="409"/>
      <c r="G56" s="409"/>
      <c r="H56" s="409"/>
      <c r="I56" s="409"/>
      <c r="J56" s="409"/>
      <c r="K56" s="409"/>
      <c r="L56" s="409"/>
      <c r="M56" s="315"/>
      <c r="N56" s="305"/>
      <c r="O56" s="306"/>
      <c r="P56" s="306"/>
      <c r="Q56" s="306"/>
      <c r="R56" s="306"/>
      <c r="S56" s="307"/>
    </row>
    <row r="57" spans="1:19" ht="15" customHeight="1" x14ac:dyDescent="0.25">
      <c r="A57" s="581"/>
      <c r="B57" s="313"/>
      <c r="C57" s="409"/>
      <c r="D57" s="409"/>
      <c r="E57" s="409"/>
      <c r="F57" s="409"/>
      <c r="G57" s="409"/>
      <c r="H57" s="409"/>
      <c r="I57" s="409"/>
      <c r="J57" s="409"/>
      <c r="K57" s="409"/>
      <c r="L57" s="409"/>
      <c r="M57" s="315"/>
      <c r="N57" s="305"/>
      <c r="O57" s="306"/>
      <c r="P57" s="306"/>
      <c r="Q57" s="306"/>
      <c r="R57" s="306"/>
      <c r="S57" s="307"/>
    </row>
    <row r="58" spans="1:19" ht="15" customHeight="1" x14ac:dyDescent="0.25">
      <c r="A58" s="581"/>
      <c r="B58" s="369"/>
      <c r="C58" s="370"/>
      <c r="D58" s="370"/>
      <c r="E58" s="370"/>
      <c r="F58" s="370"/>
      <c r="G58" s="370"/>
      <c r="H58" s="370"/>
      <c r="I58" s="370"/>
      <c r="J58" s="370"/>
      <c r="K58" s="370"/>
      <c r="L58" s="370"/>
      <c r="M58" s="371"/>
      <c r="N58" s="326"/>
      <c r="O58" s="327"/>
      <c r="P58" s="327"/>
      <c r="Q58" s="327"/>
      <c r="R58" s="327"/>
      <c r="S58" s="328"/>
    </row>
    <row r="59" spans="1:19" ht="15" customHeight="1" x14ac:dyDescent="0.25">
      <c r="A59" s="581"/>
      <c r="B59" s="310" t="s">
        <v>649</v>
      </c>
      <c r="C59" s="311"/>
      <c r="D59" s="311"/>
      <c r="E59" s="311"/>
      <c r="F59" s="311"/>
      <c r="G59" s="311"/>
      <c r="H59" s="311"/>
      <c r="I59" s="311"/>
      <c r="J59" s="311"/>
      <c r="K59" s="311"/>
      <c r="L59" s="311"/>
      <c r="M59" s="312"/>
      <c r="N59" s="361" t="s">
        <v>183</v>
      </c>
      <c r="O59" s="362"/>
      <c r="P59" s="362"/>
      <c r="Q59" s="362"/>
      <c r="R59" s="362"/>
      <c r="S59" s="363"/>
    </row>
    <row r="60" spans="1:19" ht="15" customHeight="1" x14ac:dyDescent="0.25">
      <c r="A60" s="581"/>
      <c r="B60" s="313"/>
      <c r="C60" s="409"/>
      <c r="D60" s="409"/>
      <c r="E60" s="409"/>
      <c r="F60" s="409"/>
      <c r="G60" s="409"/>
      <c r="H60" s="409"/>
      <c r="I60" s="409"/>
      <c r="J60" s="409"/>
      <c r="K60" s="409"/>
      <c r="L60" s="409"/>
      <c r="M60" s="315"/>
      <c r="N60" s="305" t="s">
        <v>186</v>
      </c>
      <c r="O60" s="306"/>
      <c r="P60" s="306"/>
      <c r="Q60" s="306"/>
      <c r="R60" s="306"/>
      <c r="S60" s="307"/>
    </row>
    <row r="61" spans="1:19" ht="15" customHeight="1" x14ac:dyDescent="0.25">
      <c r="A61" s="581"/>
      <c r="B61" s="313"/>
      <c r="C61" s="409"/>
      <c r="D61" s="409"/>
      <c r="E61" s="409"/>
      <c r="F61" s="409"/>
      <c r="G61" s="409"/>
      <c r="H61" s="409"/>
      <c r="I61" s="409"/>
      <c r="J61" s="409"/>
      <c r="K61" s="409"/>
      <c r="L61" s="409"/>
      <c r="M61" s="315"/>
      <c r="N61" s="305" t="s">
        <v>187</v>
      </c>
      <c r="O61" s="306"/>
      <c r="P61" s="306"/>
      <c r="Q61" s="306"/>
      <c r="R61" s="306"/>
      <c r="S61" s="307"/>
    </row>
    <row r="62" spans="1:19" ht="15" customHeight="1" x14ac:dyDescent="0.25">
      <c r="A62" s="581"/>
      <c r="B62" s="313"/>
      <c r="C62" s="409"/>
      <c r="D62" s="409"/>
      <c r="E62" s="409"/>
      <c r="F62" s="409"/>
      <c r="G62" s="409"/>
      <c r="H62" s="409"/>
      <c r="I62" s="409"/>
      <c r="J62" s="409"/>
      <c r="K62" s="409"/>
      <c r="L62" s="409"/>
      <c r="M62" s="315"/>
      <c r="N62" s="305"/>
      <c r="O62" s="306"/>
      <c r="P62" s="306"/>
      <c r="Q62" s="306"/>
      <c r="R62" s="306"/>
      <c r="S62" s="307"/>
    </row>
    <row r="63" spans="1:19" ht="15" customHeight="1" x14ac:dyDescent="0.25">
      <c r="A63" s="581"/>
      <c r="B63" s="369"/>
      <c r="C63" s="370"/>
      <c r="D63" s="370"/>
      <c r="E63" s="370"/>
      <c r="F63" s="370"/>
      <c r="G63" s="370"/>
      <c r="H63" s="370"/>
      <c r="I63" s="370"/>
      <c r="J63" s="370"/>
      <c r="K63" s="370"/>
      <c r="L63" s="370"/>
      <c r="M63" s="371"/>
      <c r="N63" s="326"/>
      <c r="O63" s="327"/>
      <c r="P63" s="327"/>
      <c r="Q63" s="327"/>
      <c r="R63" s="327"/>
      <c r="S63" s="328"/>
    </row>
    <row r="64" spans="1:19" ht="15" customHeight="1" x14ac:dyDescent="0.25">
      <c r="A64" s="581"/>
      <c r="B64" s="310" t="s">
        <v>650</v>
      </c>
      <c r="C64" s="311"/>
      <c r="D64" s="311"/>
      <c r="E64" s="311"/>
      <c r="F64" s="311"/>
      <c r="G64" s="311"/>
      <c r="H64" s="311"/>
      <c r="I64" s="311"/>
      <c r="J64" s="311"/>
      <c r="K64" s="311"/>
      <c r="L64" s="311"/>
      <c r="M64" s="312"/>
      <c r="N64" s="361" t="s">
        <v>185</v>
      </c>
      <c r="O64" s="362"/>
      <c r="P64" s="362"/>
      <c r="Q64" s="362"/>
      <c r="R64" s="362"/>
      <c r="S64" s="363"/>
    </row>
    <row r="65" spans="1:19" ht="15" customHeight="1" x14ac:dyDescent="0.25">
      <c r="A65" s="581"/>
      <c r="B65" s="313"/>
      <c r="C65" s="409"/>
      <c r="D65" s="409"/>
      <c r="E65" s="409"/>
      <c r="F65" s="409"/>
      <c r="G65" s="409"/>
      <c r="H65" s="409"/>
      <c r="I65" s="409"/>
      <c r="J65" s="409"/>
      <c r="K65" s="409"/>
      <c r="L65" s="409"/>
      <c r="M65" s="315"/>
      <c r="N65" s="305" t="s">
        <v>186</v>
      </c>
      <c r="O65" s="306"/>
      <c r="P65" s="306"/>
      <c r="Q65" s="306"/>
      <c r="R65" s="306"/>
      <c r="S65" s="307"/>
    </row>
    <row r="66" spans="1:19" ht="15" customHeight="1" x14ac:dyDescent="0.25">
      <c r="A66" s="581"/>
      <c r="B66" s="313"/>
      <c r="C66" s="409"/>
      <c r="D66" s="409"/>
      <c r="E66" s="409"/>
      <c r="F66" s="409"/>
      <c r="G66" s="409"/>
      <c r="H66" s="409"/>
      <c r="I66" s="409"/>
      <c r="J66" s="409"/>
      <c r="K66" s="409"/>
      <c r="L66" s="409"/>
      <c r="M66" s="315"/>
      <c r="N66" s="305" t="s">
        <v>187</v>
      </c>
      <c r="O66" s="306"/>
      <c r="P66" s="306"/>
      <c r="Q66" s="306"/>
      <c r="R66" s="306"/>
      <c r="S66" s="307"/>
    </row>
    <row r="67" spans="1:19" ht="15" customHeight="1" x14ac:dyDescent="0.25">
      <c r="A67" s="581"/>
      <c r="B67" s="313"/>
      <c r="C67" s="409"/>
      <c r="D67" s="409"/>
      <c r="E67" s="409"/>
      <c r="F67" s="409"/>
      <c r="G67" s="409"/>
      <c r="H67" s="409"/>
      <c r="I67" s="409"/>
      <c r="J67" s="409"/>
      <c r="K67" s="409"/>
      <c r="L67" s="409"/>
      <c r="M67" s="315"/>
      <c r="N67" s="305"/>
      <c r="O67" s="306"/>
      <c r="P67" s="306"/>
      <c r="Q67" s="306"/>
      <c r="R67" s="306"/>
      <c r="S67" s="307"/>
    </row>
    <row r="68" spans="1:19" ht="15" customHeight="1" thickBot="1" x14ac:dyDescent="0.3">
      <c r="A68" s="582"/>
      <c r="B68" s="456"/>
      <c r="C68" s="457"/>
      <c r="D68" s="457"/>
      <c r="E68" s="457"/>
      <c r="F68" s="457"/>
      <c r="G68" s="457"/>
      <c r="H68" s="457"/>
      <c r="I68" s="457"/>
      <c r="J68" s="457"/>
      <c r="K68" s="457"/>
      <c r="L68" s="457"/>
      <c r="M68" s="458"/>
      <c r="N68" s="443"/>
      <c r="O68" s="444"/>
      <c r="P68" s="444"/>
      <c r="Q68" s="444"/>
      <c r="R68" s="444"/>
      <c r="S68" s="445"/>
    </row>
    <row r="69" spans="1:19" ht="15" customHeight="1" x14ac:dyDescent="0.25">
      <c r="A69" s="589"/>
      <c r="B69" s="590"/>
      <c r="C69" s="590"/>
      <c r="D69" s="590"/>
      <c r="E69" s="590"/>
      <c r="F69" s="590"/>
      <c r="G69" s="590"/>
      <c r="H69" s="590"/>
      <c r="I69" s="590"/>
      <c r="J69" s="590"/>
      <c r="K69" s="590"/>
      <c r="L69" s="590"/>
      <c r="M69" s="590"/>
      <c r="N69" s="590"/>
      <c r="O69" s="590"/>
      <c r="P69" s="590"/>
      <c r="Q69" s="590"/>
      <c r="R69" s="590"/>
      <c r="S69" s="591"/>
    </row>
    <row r="70" spans="1:19" ht="20.100000000000001" customHeight="1" x14ac:dyDescent="0.25">
      <c r="A70" s="566" t="s">
        <v>65</v>
      </c>
      <c r="B70" s="567"/>
      <c r="C70" s="567"/>
      <c r="D70" s="567"/>
      <c r="E70" s="567"/>
      <c r="F70" s="567"/>
      <c r="G70" s="567"/>
      <c r="H70" s="567"/>
      <c r="I70" s="567"/>
      <c r="J70" s="163"/>
      <c r="K70" s="592" t="s">
        <v>66</v>
      </c>
      <c r="L70" s="593"/>
      <c r="M70" s="593"/>
      <c r="N70" s="593"/>
      <c r="O70" s="593"/>
      <c r="P70" s="593"/>
      <c r="Q70" s="593"/>
      <c r="R70" s="593"/>
      <c r="S70" s="594"/>
    </row>
    <row r="71" spans="1:19" ht="15" customHeight="1" x14ac:dyDescent="0.25">
      <c r="A71" s="576" t="s">
        <v>141</v>
      </c>
      <c r="B71" s="595" t="s">
        <v>67</v>
      </c>
      <c r="C71" s="596"/>
      <c r="D71" s="596"/>
      <c r="E71" s="596"/>
      <c r="F71" s="597"/>
      <c r="G71" s="598">
        <v>24</v>
      </c>
      <c r="H71" s="599"/>
      <c r="I71" s="600"/>
      <c r="J71" s="601"/>
      <c r="K71" s="602" t="s">
        <v>142</v>
      </c>
      <c r="L71" s="605" t="s">
        <v>622</v>
      </c>
      <c r="M71" s="606"/>
      <c r="N71" s="606"/>
      <c r="O71" s="606"/>
      <c r="P71" s="606"/>
      <c r="Q71" s="606"/>
      <c r="R71" s="606"/>
      <c r="S71" s="607"/>
    </row>
    <row r="72" spans="1:19" ht="15" customHeight="1" x14ac:dyDescent="0.25">
      <c r="A72" s="576"/>
      <c r="B72" s="608" t="s">
        <v>68</v>
      </c>
      <c r="C72" s="609"/>
      <c r="D72" s="609"/>
      <c r="E72" s="609"/>
      <c r="F72" s="610"/>
      <c r="G72" s="583">
        <f>SUM(G73:I83)</f>
        <v>24</v>
      </c>
      <c r="H72" s="584"/>
      <c r="I72" s="585"/>
      <c r="J72" s="601"/>
      <c r="K72" s="603"/>
      <c r="L72" s="453" t="s">
        <v>69</v>
      </c>
      <c r="M72" s="454"/>
      <c r="N72" s="454"/>
      <c r="O72" s="454"/>
      <c r="P72" s="454"/>
      <c r="Q72" s="454"/>
      <c r="R72" s="454"/>
      <c r="S72" s="455"/>
    </row>
    <row r="73" spans="1:19" ht="15" customHeight="1" x14ac:dyDescent="0.25">
      <c r="A73" s="576"/>
      <c r="B73" s="586" t="s">
        <v>69</v>
      </c>
      <c r="C73" s="587"/>
      <c r="D73" s="587"/>
      <c r="E73" s="587"/>
      <c r="F73" s="588"/>
      <c r="G73" s="487">
        <v>8</v>
      </c>
      <c r="H73" s="488"/>
      <c r="I73" s="489"/>
      <c r="J73" s="601"/>
      <c r="K73" s="603"/>
      <c r="L73" s="453" t="s">
        <v>93</v>
      </c>
      <c r="M73" s="454"/>
      <c r="N73" s="454"/>
      <c r="O73" s="454"/>
      <c r="P73" s="454"/>
      <c r="Q73" s="454"/>
      <c r="R73" s="454"/>
      <c r="S73" s="455"/>
    </row>
    <row r="74" spans="1:19" ht="15" customHeight="1" x14ac:dyDescent="0.25">
      <c r="A74" s="576"/>
      <c r="B74" s="586" t="s">
        <v>70</v>
      </c>
      <c r="C74" s="587"/>
      <c r="D74" s="587"/>
      <c r="E74" s="587"/>
      <c r="F74" s="588"/>
      <c r="G74" s="487">
        <v>6</v>
      </c>
      <c r="H74" s="488"/>
      <c r="I74" s="489"/>
      <c r="J74" s="601"/>
      <c r="K74" s="603"/>
      <c r="L74" s="453" t="s">
        <v>103</v>
      </c>
      <c r="M74" s="454"/>
      <c r="N74" s="454"/>
      <c r="O74" s="454"/>
      <c r="P74" s="454"/>
      <c r="Q74" s="454"/>
      <c r="R74" s="454"/>
      <c r="S74" s="455"/>
    </row>
    <row r="75" spans="1:19" ht="15" customHeight="1" x14ac:dyDescent="0.25">
      <c r="A75" s="576"/>
      <c r="B75" s="586" t="s">
        <v>71</v>
      </c>
      <c r="C75" s="587"/>
      <c r="D75" s="587"/>
      <c r="E75" s="587"/>
      <c r="F75" s="588"/>
      <c r="G75" s="487"/>
      <c r="H75" s="488"/>
      <c r="I75" s="489"/>
      <c r="J75" s="601"/>
      <c r="K75" s="603"/>
      <c r="L75" s="453" t="s">
        <v>109</v>
      </c>
      <c r="M75" s="454"/>
      <c r="N75" s="454"/>
      <c r="O75" s="454"/>
      <c r="P75" s="454"/>
      <c r="Q75" s="454"/>
      <c r="R75" s="454"/>
      <c r="S75" s="455"/>
    </row>
    <row r="76" spans="1:19" ht="15" customHeight="1" x14ac:dyDescent="0.25">
      <c r="A76" s="576"/>
      <c r="B76" s="586" t="s">
        <v>72</v>
      </c>
      <c r="C76" s="587"/>
      <c r="D76" s="587"/>
      <c r="E76" s="587"/>
      <c r="F76" s="588"/>
      <c r="G76" s="487"/>
      <c r="H76" s="488"/>
      <c r="I76" s="489"/>
      <c r="J76" s="601"/>
      <c r="K76" s="603"/>
      <c r="L76" s="453" t="s">
        <v>107</v>
      </c>
      <c r="M76" s="454"/>
      <c r="N76" s="454"/>
      <c r="O76" s="454"/>
      <c r="P76" s="454"/>
      <c r="Q76" s="454"/>
      <c r="R76" s="454"/>
      <c r="S76" s="455"/>
    </row>
    <row r="77" spans="1:19" ht="15" customHeight="1" x14ac:dyDescent="0.25">
      <c r="A77" s="576"/>
      <c r="B77" s="586" t="s">
        <v>73</v>
      </c>
      <c r="C77" s="587"/>
      <c r="D77" s="587"/>
      <c r="E77" s="587"/>
      <c r="F77" s="588"/>
      <c r="G77" s="487"/>
      <c r="H77" s="488"/>
      <c r="I77" s="489"/>
      <c r="J77" s="601"/>
      <c r="K77" s="603"/>
      <c r="L77" s="453" t="s">
        <v>97</v>
      </c>
      <c r="M77" s="454"/>
      <c r="N77" s="454"/>
      <c r="O77" s="454"/>
      <c r="P77" s="454"/>
      <c r="Q77" s="454"/>
      <c r="R77" s="454"/>
      <c r="S77" s="455"/>
    </row>
    <row r="78" spans="1:19" ht="15" customHeight="1" x14ac:dyDescent="0.25">
      <c r="A78" s="576"/>
      <c r="B78" s="586" t="s">
        <v>74</v>
      </c>
      <c r="C78" s="587"/>
      <c r="D78" s="587"/>
      <c r="E78" s="587"/>
      <c r="F78" s="588"/>
      <c r="G78" s="487">
        <v>8</v>
      </c>
      <c r="H78" s="488"/>
      <c r="I78" s="489"/>
      <c r="J78" s="601"/>
      <c r="K78" s="603"/>
      <c r="L78" s="453"/>
      <c r="M78" s="454"/>
      <c r="N78" s="454"/>
      <c r="O78" s="454"/>
      <c r="P78" s="454"/>
      <c r="Q78" s="454"/>
      <c r="R78" s="454"/>
      <c r="S78" s="455"/>
    </row>
    <row r="79" spans="1:19" ht="15" customHeight="1" x14ac:dyDescent="0.25">
      <c r="A79" s="576"/>
      <c r="B79" s="586" t="s">
        <v>75</v>
      </c>
      <c r="C79" s="587"/>
      <c r="D79" s="587"/>
      <c r="E79" s="587"/>
      <c r="F79" s="588"/>
      <c r="G79" s="487"/>
      <c r="H79" s="488"/>
      <c r="I79" s="489"/>
      <c r="J79" s="601"/>
      <c r="K79" s="604"/>
      <c r="L79" s="453"/>
      <c r="M79" s="454"/>
      <c r="N79" s="454"/>
      <c r="O79" s="454"/>
      <c r="P79" s="454"/>
      <c r="Q79" s="454"/>
      <c r="R79" s="454"/>
      <c r="S79" s="455"/>
    </row>
    <row r="80" spans="1:19" ht="15" customHeight="1" x14ac:dyDescent="0.25">
      <c r="A80" s="576"/>
      <c r="B80" s="586" t="s">
        <v>76</v>
      </c>
      <c r="C80" s="587"/>
      <c r="D80" s="587"/>
      <c r="E80" s="587"/>
      <c r="F80" s="588"/>
      <c r="G80" s="487"/>
      <c r="H80" s="488"/>
      <c r="I80" s="489"/>
      <c r="J80" s="601"/>
      <c r="K80" s="602" t="s">
        <v>143</v>
      </c>
      <c r="L80" s="605" t="s">
        <v>623</v>
      </c>
      <c r="M80" s="606"/>
      <c r="N80" s="606"/>
      <c r="O80" s="606"/>
      <c r="P80" s="606"/>
      <c r="Q80" s="606"/>
      <c r="R80" s="606"/>
      <c r="S80" s="607"/>
    </row>
    <row r="81" spans="1:19" ht="15" customHeight="1" x14ac:dyDescent="0.25">
      <c r="A81" s="576"/>
      <c r="B81" s="586" t="s">
        <v>77</v>
      </c>
      <c r="C81" s="587"/>
      <c r="D81" s="587"/>
      <c r="E81" s="587"/>
      <c r="F81" s="588"/>
      <c r="G81" s="487"/>
      <c r="H81" s="488"/>
      <c r="I81" s="489"/>
      <c r="J81" s="601"/>
      <c r="K81" s="603"/>
      <c r="L81" s="453" t="s">
        <v>99</v>
      </c>
      <c r="M81" s="454"/>
      <c r="N81" s="454"/>
      <c r="O81" s="454"/>
      <c r="P81" s="454"/>
      <c r="Q81" s="454"/>
      <c r="R81" s="454"/>
      <c r="S81" s="455"/>
    </row>
    <row r="82" spans="1:19" ht="15" customHeight="1" x14ac:dyDescent="0.25">
      <c r="A82" s="576"/>
      <c r="B82" s="586" t="s">
        <v>78</v>
      </c>
      <c r="C82" s="587"/>
      <c r="D82" s="587"/>
      <c r="E82" s="587"/>
      <c r="F82" s="588"/>
      <c r="G82" s="487">
        <v>2</v>
      </c>
      <c r="H82" s="488"/>
      <c r="I82" s="489"/>
      <c r="J82" s="601"/>
      <c r="K82" s="603"/>
      <c r="L82" s="453" t="s">
        <v>96</v>
      </c>
      <c r="M82" s="454"/>
      <c r="N82" s="454"/>
      <c r="O82" s="454"/>
      <c r="P82" s="454"/>
      <c r="Q82" s="454"/>
      <c r="R82" s="454"/>
      <c r="S82" s="455"/>
    </row>
    <row r="83" spans="1:19" ht="15" customHeight="1" x14ac:dyDescent="0.25">
      <c r="A83" s="576"/>
      <c r="B83" s="586" t="s">
        <v>79</v>
      </c>
      <c r="C83" s="587"/>
      <c r="D83" s="587"/>
      <c r="E83" s="587"/>
      <c r="F83" s="588"/>
      <c r="G83" s="487"/>
      <c r="H83" s="488"/>
      <c r="I83" s="489"/>
      <c r="J83" s="601"/>
      <c r="K83" s="603"/>
      <c r="L83" s="453" t="s">
        <v>119</v>
      </c>
      <c r="M83" s="454"/>
      <c r="N83" s="454"/>
      <c r="O83" s="454"/>
      <c r="P83" s="454"/>
      <c r="Q83" s="454"/>
      <c r="R83" s="454"/>
      <c r="S83" s="455"/>
    </row>
    <row r="84" spans="1:19" ht="15" customHeight="1" x14ac:dyDescent="0.25">
      <c r="A84" s="576"/>
      <c r="B84" s="612" t="s">
        <v>80</v>
      </c>
      <c r="C84" s="613"/>
      <c r="D84" s="613"/>
      <c r="E84" s="613"/>
      <c r="F84" s="614"/>
      <c r="G84" s="598">
        <v>76</v>
      </c>
      <c r="H84" s="599"/>
      <c r="I84" s="600"/>
      <c r="J84" s="601"/>
      <c r="K84" s="603"/>
      <c r="L84" s="453"/>
      <c r="M84" s="454"/>
      <c r="N84" s="454"/>
      <c r="O84" s="454"/>
      <c r="P84" s="454"/>
      <c r="Q84" s="454"/>
      <c r="R84" s="454"/>
      <c r="S84" s="455"/>
    </row>
    <row r="85" spans="1:19" ht="15" customHeight="1" x14ac:dyDescent="0.25">
      <c r="A85" s="576"/>
      <c r="B85" s="615" t="s">
        <v>145</v>
      </c>
      <c r="C85" s="616"/>
      <c r="D85" s="616"/>
      <c r="E85" s="616"/>
      <c r="F85" s="617"/>
      <c r="G85" s="583">
        <f>SUM(G84,G71)</f>
        <v>100</v>
      </c>
      <c r="H85" s="584"/>
      <c r="I85" s="585"/>
      <c r="J85" s="611"/>
      <c r="K85" s="604"/>
      <c r="L85" s="453"/>
      <c r="M85" s="454"/>
      <c r="N85" s="454"/>
      <c r="O85" s="454"/>
      <c r="P85" s="454"/>
      <c r="Q85" s="454"/>
      <c r="R85" s="454"/>
      <c r="S85" s="455"/>
    </row>
    <row r="86" spans="1:19" ht="15" customHeight="1" x14ac:dyDescent="0.25">
      <c r="A86" s="618"/>
      <c r="B86" s="619"/>
      <c r="C86" s="619"/>
      <c r="D86" s="619"/>
      <c r="E86" s="619"/>
      <c r="F86" s="619"/>
      <c r="G86" s="619"/>
      <c r="H86" s="619"/>
      <c r="I86" s="619"/>
      <c r="J86" s="619"/>
      <c r="K86" s="619"/>
      <c r="L86" s="619"/>
      <c r="M86" s="619"/>
      <c r="N86" s="619"/>
      <c r="O86" s="619"/>
      <c r="P86" s="619"/>
      <c r="Q86" s="619"/>
      <c r="R86" s="619"/>
      <c r="S86" s="620"/>
    </row>
    <row r="87" spans="1:19" ht="20.100000000000001" customHeight="1" x14ac:dyDescent="0.25">
      <c r="A87" s="621" t="s">
        <v>81</v>
      </c>
      <c r="B87" s="622"/>
      <c r="C87" s="622"/>
      <c r="D87" s="622"/>
      <c r="E87" s="622"/>
      <c r="F87" s="622"/>
      <c r="G87" s="622"/>
      <c r="H87" s="622"/>
      <c r="I87" s="622"/>
      <c r="J87" s="622"/>
      <c r="K87" s="622"/>
      <c r="L87" s="622"/>
      <c r="M87" s="622"/>
      <c r="N87" s="622"/>
      <c r="O87" s="622"/>
      <c r="P87" s="622"/>
      <c r="Q87" s="622"/>
      <c r="R87" s="622"/>
      <c r="S87" s="623"/>
    </row>
    <row r="88" spans="1:19" ht="15" customHeight="1" x14ac:dyDescent="0.25">
      <c r="A88" s="624" t="s">
        <v>140</v>
      </c>
      <c r="B88" s="625" t="s">
        <v>82</v>
      </c>
      <c r="C88" s="626"/>
      <c r="D88" s="626"/>
      <c r="E88" s="627"/>
      <c r="F88" s="625" t="s">
        <v>17</v>
      </c>
      <c r="G88" s="626"/>
      <c r="H88" s="626"/>
      <c r="I88" s="627"/>
      <c r="J88" s="628"/>
      <c r="K88" s="629" t="s">
        <v>83</v>
      </c>
      <c r="L88" s="630" t="s">
        <v>84</v>
      </c>
      <c r="M88" s="631"/>
      <c r="N88" s="631"/>
      <c r="O88" s="631"/>
      <c r="P88" s="631"/>
      <c r="Q88" s="631"/>
      <c r="R88" s="631"/>
      <c r="S88" s="632"/>
    </row>
    <row r="89" spans="1:19" ht="15" customHeight="1" x14ac:dyDescent="0.25">
      <c r="A89" s="624"/>
      <c r="B89" s="633" t="s">
        <v>750</v>
      </c>
      <c r="C89" s="634"/>
      <c r="D89" s="634"/>
      <c r="E89" s="635"/>
      <c r="F89" s="633" t="s">
        <v>85</v>
      </c>
      <c r="G89" s="634"/>
      <c r="H89" s="634"/>
      <c r="I89" s="635"/>
      <c r="J89" s="628"/>
      <c r="K89" s="629"/>
      <c r="L89" s="639" t="s">
        <v>231</v>
      </c>
      <c r="M89" s="640"/>
      <c r="N89" s="640"/>
      <c r="O89" s="640"/>
      <c r="P89" s="640"/>
      <c r="Q89" s="640"/>
      <c r="R89" s="640"/>
      <c r="S89" s="641"/>
    </row>
    <row r="90" spans="1:19" ht="15" customHeight="1" x14ac:dyDescent="0.25">
      <c r="A90" s="624"/>
      <c r="B90" s="636" t="s">
        <v>91</v>
      </c>
      <c r="C90" s="637"/>
      <c r="D90" s="637"/>
      <c r="E90" s="638"/>
      <c r="F90" s="505">
        <v>80</v>
      </c>
      <c r="G90" s="506"/>
      <c r="H90" s="506"/>
      <c r="I90" s="507"/>
      <c r="J90" s="628"/>
      <c r="K90" s="629"/>
      <c r="L90" s="639" t="s">
        <v>232</v>
      </c>
      <c r="M90" s="640"/>
      <c r="N90" s="640"/>
      <c r="O90" s="640"/>
      <c r="P90" s="640"/>
      <c r="Q90" s="640"/>
      <c r="R90" s="640"/>
      <c r="S90" s="641"/>
    </row>
    <row r="91" spans="1:19" ht="15" customHeight="1" x14ac:dyDescent="0.25">
      <c r="A91" s="624"/>
      <c r="B91" s="636" t="s">
        <v>121</v>
      </c>
      <c r="C91" s="637"/>
      <c r="D91" s="637"/>
      <c r="E91" s="638"/>
      <c r="F91" s="505">
        <v>20</v>
      </c>
      <c r="G91" s="506"/>
      <c r="H91" s="506"/>
      <c r="I91" s="507"/>
      <c r="J91" s="628"/>
      <c r="K91" s="629"/>
      <c r="L91" s="639" t="s">
        <v>86</v>
      </c>
      <c r="M91" s="640"/>
      <c r="N91" s="640"/>
      <c r="O91" s="640"/>
      <c r="P91" s="640"/>
      <c r="Q91" s="640"/>
      <c r="R91" s="640"/>
      <c r="S91" s="641"/>
    </row>
    <row r="92" spans="1:19" ht="15" customHeight="1" x14ac:dyDescent="0.25">
      <c r="A92" s="624"/>
      <c r="B92" s="636"/>
      <c r="C92" s="637"/>
      <c r="D92" s="637"/>
      <c r="E92" s="638"/>
      <c r="F92" s="505"/>
      <c r="G92" s="506"/>
      <c r="H92" s="506"/>
      <c r="I92" s="507"/>
      <c r="J92" s="628"/>
      <c r="K92" s="629"/>
      <c r="L92" s="639" t="s">
        <v>233</v>
      </c>
      <c r="M92" s="640"/>
      <c r="N92" s="640"/>
      <c r="O92" s="640"/>
      <c r="P92" s="640"/>
      <c r="Q92" s="640"/>
      <c r="R92" s="640"/>
      <c r="S92" s="641"/>
    </row>
    <row r="93" spans="1:19" ht="15" customHeight="1" x14ac:dyDescent="0.25">
      <c r="A93" s="624"/>
      <c r="B93" s="636"/>
      <c r="C93" s="637"/>
      <c r="D93" s="637"/>
      <c r="E93" s="638"/>
      <c r="F93" s="505"/>
      <c r="G93" s="506"/>
      <c r="H93" s="506"/>
      <c r="I93" s="507"/>
      <c r="J93" s="628"/>
      <c r="K93" s="629"/>
      <c r="L93" s="639" t="s">
        <v>87</v>
      </c>
      <c r="M93" s="640"/>
      <c r="N93" s="640"/>
      <c r="O93" s="640"/>
      <c r="P93" s="640"/>
      <c r="Q93" s="640"/>
      <c r="R93" s="640"/>
      <c r="S93" s="641"/>
    </row>
    <row r="94" spans="1:19" ht="15" customHeight="1" x14ac:dyDescent="0.25">
      <c r="A94" s="624"/>
      <c r="B94" s="636"/>
      <c r="C94" s="637"/>
      <c r="D94" s="637"/>
      <c r="E94" s="638"/>
      <c r="F94" s="505"/>
      <c r="G94" s="506"/>
      <c r="H94" s="506"/>
      <c r="I94" s="507"/>
      <c r="J94" s="628"/>
      <c r="K94" s="629"/>
      <c r="L94" s="639" t="s">
        <v>897</v>
      </c>
      <c r="M94" s="640"/>
      <c r="N94" s="640"/>
      <c r="O94" s="640"/>
      <c r="P94" s="640"/>
      <c r="Q94" s="640"/>
      <c r="R94" s="640"/>
      <c r="S94" s="641"/>
    </row>
    <row r="95" spans="1:19" ht="15" customHeight="1" x14ac:dyDescent="0.25">
      <c r="A95" s="618"/>
      <c r="B95" s="619"/>
      <c r="C95" s="619"/>
      <c r="D95" s="619"/>
      <c r="E95" s="619"/>
      <c r="F95" s="619"/>
      <c r="G95" s="619"/>
      <c r="H95" s="619"/>
      <c r="I95" s="619"/>
      <c r="J95" s="619"/>
      <c r="K95" s="619"/>
      <c r="L95" s="619"/>
      <c r="M95" s="619"/>
      <c r="N95" s="619"/>
      <c r="O95" s="619"/>
      <c r="P95" s="619"/>
      <c r="Q95" s="619"/>
      <c r="R95" s="619"/>
      <c r="S95" s="620"/>
    </row>
    <row r="96" spans="1:19" ht="20.100000000000001" customHeight="1" x14ac:dyDescent="0.25">
      <c r="A96" s="644" t="s">
        <v>139</v>
      </c>
      <c r="B96" s="645" t="s">
        <v>88</v>
      </c>
      <c r="C96" s="645"/>
      <c r="D96" s="645"/>
      <c r="E96" s="645"/>
      <c r="F96" s="645"/>
      <c r="G96" s="645"/>
      <c r="H96" s="645"/>
      <c r="I96" s="645"/>
      <c r="J96" s="645"/>
      <c r="K96" s="645"/>
      <c r="L96" s="645"/>
      <c r="M96" s="645"/>
      <c r="N96" s="645"/>
      <c r="O96" s="645"/>
      <c r="P96" s="645"/>
      <c r="Q96" s="645"/>
      <c r="R96" s="645"/>
      <c r="S96" s="646"/>
    </row>
    <row r="97" spans="1:19" ht="15" customHeight="1" x14ac:dyDescent="0.25">
      <c r="A97" s="644"/>
      <c r="B97" s="647" t="s">
        <v>751</v>
      </c>
      <c r="C97" s="647"/>
      <c r="D97" s="647"/>
      <c r="E97" s="647"/>
      <c r="F97" s="647"/>
      <c r="G97" s="647"/>
      <c r="H97" s="647"/>
      <c r="I97" s="647"/>
      <c r="J97" s="647"/>
      <c r="K97" s="647"/>
      <c r="L97" s="647"/>
      <c r="M97" s="647"/>
      <c r="N97" s="647"/>
      <c r="O97" s="647"/>
      <c r="P97" s="647"/>
      <c r="Q97" s="647"/>
      <c r="R97" s="647"/>
      <c r="S97" s="648"/>
    </row>
    <row r="98" spans="1:19" ht="124.5" customHeight="1" x14ac:dyDescent="0.25">
      <c r="A98" s="644"/>
      <c r="B98" s="351" t="s">
        <v>651</v>
      </c>
      <c r="C98" s="351"/>
      <c r="D98" s="351"/>
      <c r="E98" s="351"/>
      <c r="F98" s="351"/>
      <c r="G98" s="351"/>
      <c r="H98" s="351"/>
      <c r="I98" s="351"/>
      <c r="J98" s="351"/>
      <c r="K98" s="351"/>
      <c r="L98" s="351"/>
      <c r="M98" s="351"/>
      <c r="N98" s="351"/>
      <c r="O98" s="351"/>
      <c r="P98" s="351"/>
      <c r="Q98" s="351"/>
      <c r="R98" s="351"/>
      <c r="S98" s="352"/>
    </row>
    <row r="99" spans="1:19" ht="15" customHeight="1" x14ac:dyDescent="0.25">
      <c r="A99" s="644"/>
      <c r="B99" s="642" t="s">
        <v>89</v>
      </c>
      <c r="C99" s="642"/>
      <c r="D99" s="642"/>
      <c r="E99" s="642"/>
      <c r="F99" s="642"/>
      <c r="G99" s="642"/>
      <c r="H99" s="642"/>
      <c r="I99" s="642"/>
      <c r="J99" s="642"/>
      <c r="K99" s="642"/>
      <c r="L99" s="642"/>
      <c r="M99" s="642"/>
      <c r="N99" s="642"/>
      <c r="O99" s="642"/>
      <c r="P99" s="642"/>
      <c r="Q99" s="642"/>
      <c r="R99" s="642"/>
      <c r="S99" s="643"/>
    </row>
    <row r="100" spans="1:19" ht="76.900000000000006" customHeight="1" x14ac:dyDescent="0.25">
      <c r="A100" s="644"/>
      <c r="B100" s="351" t="s">
        <v>652</v>
      </c>
      <c r="C100" s="351"/>
      <c r="D100" s="351"/>
      <c r="E100" s="351"/>
      <c r="F100" s="351"/>
      <c r="G100" s="351"/>
      <c r="H100" s="351"/>
      <c r="I100" s="351"/>
      <c r="J100" s="351"/>
      <c r="K100" s="351"/>
      <c r="L100" s="351"/>
      <c r="M100" s="351"/>
      <c r="N100" s="351"/>
      <c r="O100" s="351"/>
      <c r="P100" s="351"/>
      <c r="Q100" s="351"/>
      <c r="R100" s="351"/>
      <c r="S100" s="352"/>
    </row>
    <row r="101" spans="1:19" ht="15" customHeight="1" x14ac:dyDescent="0.25">
      <c r="A101" s="644"/>
      <c r="B101" s="642" t="s">
        <v>90</v>
      </c>
      <c r="C101" s="642"/>
      <c r="D101" s="642"/>
      <c r="E101" s="642"/>
      <c r="F101" s="642"/>
      <c r="G101" s="642"/>
      <c r="H101" s="642"/>
      <c r="I101" s="642"/>
      <c r="J101" s="642"/>
      <c r="K101" s="642"/>
      <c r="L101" s="642"/>
      <c r="M101" s="642"/>
      <c r="N101" s="642"/>
      <c r="O101" s="642"/>
      <c r="P101" s="642"/>
      <c r="Q101" s="642"/>
      <c r="R101" s="642"/>
      <c r="S101" s="643"/>
    </row>
    <row r="102" spans="1:19" ht="63" customHeight="1" x14ac:dyDescent="0.25">
      <c r="A102" s="644"/>
      <c r="B102" s="351" t="s">
        <v>653</v>
      </c>
      <c r="C102" s="351"/>
      <c r="D102" s="351"/>
      <c r="E102" s="351"/>
      <c r="F102" s="351"/>
      <c r="G102" s="351"/>
      <c r="H102" s="351"/>
      <c r="I102" s="351"/>
      <c r="J102" s="351"/>
      <c r="K102" s="351"/>
      <c r="L102" s="351"/>
      <c r="M102" s="351"/>
      <c r="N102" s="351"/>
      <c r="O102" s="351"/>
      <c r="P102" s="351"/>
      <c r="Q102" s="351"/>
      <c r="R102" s="351"/>
      <c r="S102" s="352"/>
    </row>
    <row r="103" spans="1:19" ht="15" customHeight="1" x14ac:dyDescent="0.25">
      <c r="A103" s="164"/>
      <c r="B103" s="165"/>
      <c r="C103" s="165"/>
      <c r="D103" s="165"/>
      <c r="E103" s="165"/>
      <c r="F103" s="165"/>
      <c r="G103" s="165"/>
      <c r="H103" s="165"/>
      <c r="I103" s="165"/>
      <c r="J103" s="165"/>
      <c r="K103" s="165"/>
      <c r="L103" s="165"/>
      <c r="M103" s="165"/>
      <c r="N103" s="165"/>
      <c r="O103" s="165"/>
      <c r="P103" s="165"/>
      <c r="Q103" s="165"/>
      <c r="R103" s="165"/>
      <c r="S103" s="166"/>
    </row>
  </sheetData>
  <sheetProtection algorithmName="SHA-512" hashValue="vxx3dpn86U48MOoqc6oKXR42GyfcIvImZvFH2ka7YPNI+1I4mHiIkIuV+bWm5m7d/GyRUe8wWMKH+bHaiGCs5w==" saltValue="joUdb8QkGUPHstUG4zLsr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3DD9AAC-78DA-4BF3-A298-866465C6B097}">
      <formula1>PRAC_STUD</formula1>
    </dataValidation>
    <dataValidation type="list" allowBlank="1" showInputMessage="1" showErrorMessage="1" sqref="L72:L79" xr:uid="{27329827-6144-4040-B0DC-D2BD66C29521}">
      <formula1>METODY</formula1>
    </dataValidation>
    <dataValidation type="list" allowBlank="1" showInputMessage="1" showErrorMessage="1" sqref="L7" xr:uid="{CD67F93D-1EC2-4B85-8A1E-4738010866BB}">
      <formula1>STATUS</formula1>
    </dataValidation>
    <dataValidation type="list" allowBlank="1" showInputMessage="1" showErrorMessage="1" sqref="B90:E94" xr:uid="{93527AEC-4258-4DEC-85C4-C0AC78AC2807}">
      <formula1>ZAL</formula1>
    </dataValidation>
    <dataValidation type="list" allowBlank="1" showInputMessage="1" showErrorMessage="1" sqref="N14:S33" xr:uid="{9746DB8C-6075-435A-8F0D-0124DB367742}">
      <formula1>KEW_Z2</formula1>
    </dataValidation>
    <dataValidation type="list" allowBlank="1" showInputMessage="1" showErrorMessage="1" sqref="N34:S53" xr:uid="{CA570118-8033-4F93-90F7-6C6EA2BCEB0D}">
      <formula1>KEU_Z2</formula1>
    </dataValidation>
    <dataValidation type="list" allowBlank="1" showInputMessage="1" showErrorMessage="1" sqref="N54:S68" xr:uid="{A1068645-B087-40CD-9F2E-CBDF4A557B98}">
      <formula1>KEK_Z2</formula1>
    </dataValidation>
  </dataValidations>
  <hyperlinks>
    <hyperlink ref="O13" r:id="rId1" xr:uid="{AD608B68-8E80-458E-9BA5-35636F42754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E894-A249-445E-BC22-D63D84146255}">
  <sheetPr codeName="Arkusz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96" t="str">
        <f>Z2_MBA!B2</f>
        <v>2020/2021</v>
      </c>
      <c r="B1" s="296"/>
      <c r="C1" s="25"/>
      <c r="D1" s="25"/>
    </row>
    <row r="2" spans="1:19" ht="9.9499999999999993" customHeight="1" thickBot="1" x14ac:dyDescent="0.3"/>
    <row r="3" spans="1:19" ht="20.100000000000001" customHeight="1" thickBot="1" x14ac:dyDescent="0.3">
      <c r="A3" s="399" t="str">
        <f>Z2_MBA!B10</f>
        <v>Moduł Z2/1</v>
      </c>
      <c r="B3" s="399"/>
      <c r="C3" s="399"/>
      <c r="D3" s="403" t="str">
        <f>Z2_MBA!C10</f>
        <v>Biznes w działaniu</v>
      </c>
      <c r="E3" s="404"/>
      <c r="F3" s="404"/>
      <c r="G3" s="404"/>
      <c r="H3" s="404"/>
      <c r="I3" s="405"/>
      <c r="J3" s="3"/>
      <c r="K3" s="3"/>
      <c r="L3" s="4"/>
      <c r="M3" s="4"/>
      <c r="N3" s="4"/>
      <c r="O3" s="4"/>
      <c r="P3" s="4"/>
      <c r="Q3" s="4"/>
      <c r="R3" s="4"/>
    </row>
    <row r="4" spans="1:19" ht="18.75" thickBot="1" x14ac:dyDescent="0.3">
      <c r="A4" s="297" t="s">
        <v>55</v>
      </c>
      <c r="B4" s="297"/>
      <c r="C4" s="297"/>
      <c r="D4" s="400" t="str">
        <f>Z2_MBA!B16</f>
        <v>Kurs 2.2.</v>
      </c>
      <c r="E4" s="401"/>
      <c r="F4" s="401"/>
      <c r="G4" s="401"/>
      <c r="H4" s="401"/>
      <c r="I4" s="402"/>
      <c r="J4" s="3"/>
      <c r="K4" s="3"/>
      <c r="L4" s="4"/>
      <c r="M4" s="4"/>
      <c r="N4" s="4"/>
      <c r="O4" s="4"/>
      <c r="P4" s="4"/>
      <c r="Q4" s="4"/>
      <c r="R4" s="4"/>
    </row>
    <row r="5" spans="1:19" ht="23.25" thickBot="1" x14ac:dyDescent="0.3">
      <c r="A5" s="298" t="s">
        <v>56</v>
      </c>
      <c r="B5" s="298"/>
      <c r="C5" s="298"/>
      <c r="D5" s="299" t="str">
        <f>Z2_MBA!C16</f>
        <v>Finanse przedsiębiorstw</v>
      </c>
      <c r="E5" s="299"/>
      <c r="F5" s="299"/>
      <c r="G5" s="299"/>
      <c r="H5" s="299"/>
      <c r="I5" s="299"/>
      <c r="J5" s="299"/>
      <c r="K5" s="299"/>
      <c r="L5" s="300" t="s">
        <v>41</v>
      </c>
      <c r="M5" s="300"/>
      <c r="N5" s="77">
        <f>Z2_MBA!D16</f>
        <v>4</v>
      </c>
      <c r="O5" s="300" t="s">
        <v>42</v>
      </c>
      <c r="P5" s="300"/>
      <c r="Q5" s="301" t="str">
        <f>Z2_MBA!F14</f>
        <v>dr A. Lachowska</v>
      </c>
      <c r="R5" s="301"/>
      <c r="S5" s="301"/>
    </row>
    <row r="6" spans="1:19" ht="9.9499999999999993" customHeight="1" thickBot="1" x14ac:dyDescent="0.3">
      <c r="A6" s="217"/>
      <c r="B6" s="217"/>
      <c r="C6" s="217"/>
      <c r="D6" s="217"/>
      <c r="E6" s="217"/>
      <c r="F6" s="217"/>
      <c r="G6" s="217"/>
      <c r="H6" s="217"/>
      <c r="I6" s="217"/>
      <c r="J6" s="217"/>
      <c r="K6" s="217"/>
      <c r="L6" s="217"/>
      <c r="M6" s="217"/>
      <c r="N6" s="217"/>
      <c r="O6" s="217"/>
      <c r="P6" s="217"/>
      <c r="Q6" s="217"/>
      <c r="R6" s="217"/>
      <c r="S6" s="217"/>
    </row>
    <row r="7" spans="1:19" s="150" customFormat="1" ht="40.5" customHeight="1" thickBot="1" x14ac:dyDescent="0.3">
      <c r="A7" s="298" t="s">
        <v>43</v>
      </c>
      <c r="B7" s="298"/>
      <c r="C7" s="298"/>
      <c r="D7" s="6" t="str">
        <f>Z2_MBA!B3</f>
        <v>ZARZĄDZANIE</v>
      </c>
      <c r="E7" s="6" t="str">
        <f>Z2_MBA!B4</f>
        <v>II stopnia</v>
      </c>
      <c r="F7" s="110" t="s">
        <v>44</v>
      </c>
      <c r="G7" s="40" t="str">
        <f>'M (1)'!G6</f>
        <v>I</v>
      </c>
      <c r="H7" s="110" t="s">
        <v>46</v>
      </c>
      <c r="I7" s="40">
        <f>'M (1)'!I6</f>
        <v>1</v>
      </c>
      <c r="J7" s="220" t="s">
        <v>229</v>
      </c>
      <c r="K7" s="221"/>
      <c r="L7" s="407" t="s">
        <v>47</v>
      </c>
      <c r="M7" s="408"/>
      <c r="N7" s="7" t="s">
        <v>48</v>
      </c>
      <c r="O7" s="321" t="s">
        <v>49</v>
      </c>
      <c r="P7" s="321"/>
      <c r="Q7" s="322" t="s">
        <v>50</v>
      </c>
      <c r="R7" s="322"/>
      <c r="S7" s="78">
        <f>Z2_MBA!G16</f>
        <v>24</v>
      </c>
    </row>
    <row r="8" spans="1:19" ht="9.9499999999999993" customHeight="1" thickBot="1" x14ac:dyDescent="0.3">
      <c r="A8" s="406"/>
      <c r="B8" s="406"/>
      <c r="C8" s="406"/>
      <c r="D8" s="406"/>
      <c r="E8" s="406"/>
      <c r="F8" s="406"/>
      <c r="G8" s="406"/>
      <c r="H8" s="406"/>
      <c r="I8" s="406"/>
      <c r="J8" s="406"/>
      <c r="K8" s="406"/>
      <c r="L8" s="406"/>
      <c r="M8" s="406"/>
      <c r="N8" s="406"/>
      <c r="O8" s="406"/>
      <c r="P8" s="406"/>
      <c r="Q8" s="406"/>
      <c r="R8" s="406"/>
      <c r="S8" s="406"/>
    </row>
    <row r="9" spans="1:19" ht="15" customHeight="1" x14ac:dyDescent="0.25">
      <c r="A9" s="160"/>
      <c r="B9" s="161"/>
      <c r="C9" s="161"/>
      <c r="D9" s="161"/>
      <c r="E9" s="161"/>
      <c r="F9" s="161"/>
      <c r="G9" s="161"/>
      <c r="H9" s="161"/>
      <c r="I9" s="161"/>
      <c r="J9" s="161"/>
      <c r="K9" s="161"/>
      <c r="L9" s="161"/>
      <c r="M9" s="161"/>
      <c r="N9" s="161"/>
      <c r="O9" s="161"/>
      <c r="P9" s="161"/>
      <c r="Q9" s="161"/>
      <c r="R9" s="161"/>
      <c r="S9" s="162"/>
    </row>
    <row r="10" spans="1:19" ht="20.100000000000001" customHeight="1" x14ac:dyDescent="0.25">
      <c r="A10" s="566" t="s">
        <v>58</v>
      </c>
      <c r="B10" s="567"/>
      <c r="C10" s="567"/>
      <c r="D10" s="567"/>
      <c r="E10" s="567"/>
      <c r="F10" s="567"/>
      <c r="G10" s="567"/>
      <c r="H10" s="567"/>
      <c r="I10" s="567"/>
      <c r="J10" s="567"/>
      <c r="K10" s="567"/>
      <c r="L10" s="567"/>
      <c r="M10" s="567"/>
      <c r="N10" s="567"/>
      <c r="O10" s="567"/>
      <c r="P10" s="567"/>
      <c r="Q10" s="567"/>
      <c r="R10" s="567"/>
      <c r="S10" s="568"/>
    </row>
    <row r="11" spans="1:19" s="156" customFormat="1" ht="20.100000000000001" customHeight="1" x14ac:dyDescent="0.25">
      <c r="A11" s="319" t="s">
        <v>59</v>
      </c>
      <c r="B11" s="378" t="s">
        <v>60</v>
      </c>
      <c r="C11" s="379"/>
      <c r="D11" s="379"/>
      <c r="E11" s="379"/>
      <c r="F11" s="379"/>
      <c r="G11" s="379"/>
      <c r="H11" s="379"/>
      <c r="I11" s="379"/>
      <c r="J11" s="379"/>
      <c r="K11" s="379"/>
      <c r="L11" s="379"/>
      <c r="M11" s="380"/>
      <c r="N11" s="372" t="s">
        <v>61</v>
      </c>
      <c r="O11" s="373"/>
      <c r="P11" s="373"/>
      <c r="Q11" s="373"/>
      <c r="R11" s="373"/>
      <c r="S11" s="374"/>
    </row>
    <row r="12" spans="1:19" s="156" customFormat="1" ht="20.100000000000001" customHeight="1" x14ac:dyDescent="0.25">
      <c r="A12" s="319"/>
      <c r="B12" s="381"/>
      <c r="C12" s="382"/>
      <c r="D12" s="382"/>
      <c r="E12" s="382"/>
      <c r="F12" s="382"/>
      <c r="G12" s="382"/>
      <c r="H12" s="382"/>
      <c r="I12" s="382"/>
      <c r="J12" s="382"/>
      <c r="K12" s="382"/>
      <c r="L12" s="382"/>
      <c r="M12" s="383"/>
      <c r="N12" s="375"/>
      <c r="O12" s="376"/>
      <c r="P12" s="376"/>
      <c r="Q12" s="376"/>
      <c r="R12" s="376"/>
      <c r="S12" s="377"/>
    </row>
    <row r="13" spans="1:19" s="156" customFormat="1" ht="20.100000000000001" customHeight="1" thickBot="1" x14ac:dyDescent="0.3">
      <c r="A13" s="320"/>
      <c r="B13" s="384" t="s">
        <v>621</v>
      </c>
      <c r="C13" s="385"/>
      <c r="D13" s="385"/>
      <c r="E13" s="385"/>
      <c r="F13" s="385"/>
      <c r="G13" s="385"/>
      <c r="H13" s="385"/>
      <c r="I13" s="385"/>
      <c r="J13" s="385"/>
      <c r="K13" s="385"/>
      <c r="L13" s="385"/>
      <c r="M13" s="386"/>
      <c r="N13" s="153"/>
      <c r="O13" s="135" t="s">
        <v>624</v>
      </c>
      <c r="P13" s="154"/>
      <c r="Q13" s="154"/>
      <c r="R13" s="154"/>
      <c r="S13" s="155"/>
    </row>
    <row r="14" spans="1:19" ht="15" customHeight="1" x14ac:dyDescent="0.25">
      <c r="A14" s="575" t="s">
        <v>62</v>
      </c>
      <c r="B14" s="366" t="s">
        <v>455</v>
      </c>
      <c r="C14" s="367"/>
      <c r="D14" s="367"/>
      <c r="E14" s="367"/>
      <c r="F14" s="367"/>
      <c r="G14" s="367"/>
      <c r="H14" s="367"/>
      <c r="I14" s="367"/>
      <c r="J14" s="367"/>
      <c r="K14" s="367"/>
      <c r="L14" s="367"/>
      <c r="M14" s="368"/>
      <c r="N14" s="323" t="s">
        <v>147</v>
      </c>
      <c r="O14" s="324"/>
      <c r="P14" s="324"/>
      <c r="Q14" s="324"/>
      <c r="R14" s="324"/>
      <c r="S14" s="325"/>
    </row>
    <row r="15" spans="1:19" ht="15" customHeight="1" x14ac:dyDescent="0.25">
      <c r="A15" s="576"/>
      <c r="B15" s="313"/>
      <c r="C15" s="314"/>
      <c r="D15" s="314"/>
      <c r="E15" s="314"/>
      <c r="F15" s="314"/>
      <c r="G15" s="314"/>
      <c r="H15" s="314"/>
      <c r="I15" s="314"/>
      <c r="J15" s="314"/>
      <c r="K15" s="314"/>
      <c r="L15" s="314"/>
      <c r="M15" s="315"/>
      <c r="N15" s="305" t="s">
        <v>148</v>
      </c>
      <c r="O15" s="306"/>
      <c r="P15" s="306"/>
      <c r="Q15" s="306"/>
      <c r="R15" s="306"/>
      <c r="S15" s="307"/>
    </row>
    <row r="16" spans="1:19" ht="15" customHeight="1" x14ac:dyDescent="0.25">
      <c r="A16" s="576"/>
      <c r="B16" s="313"/>
      <c r="C16" s="314"/>
      <c r="D16" s="314"/>
      <c r="E16" s="314"/>
      <c r="F16" s="314"/>
      <c r="G16" s="314"/>
      <c r="H16" s="314"/>
      <c r="I16" s="314"/>
      <c r="J16" s="314"/>
      <c r="K16" s="314"/>
      <c r="L16" s="314"/>
      <c r="M16" s="315"/>
      <c r="N16" s="305"/>
      <c r="O16" s="306"/>
      <c r="P16" s="306"/>
      <c r="Q16" s="306"/>
      <c r="R16" s="306"/>
      <c r="S16" s="307"/>
    </row>
    <row r="17" spans="1:19" ht="15" customHeight="1" x14ac:dyDescent="0.25">
      <c r="A17" s="576"/>
      <c r="B17" s="313"/>
      <c r="C17" s="314"/>
      <c r="D17" s="314"/>
      <c r="E17" s="314"/>
      <c r="F17" s="314"/>
      <c r="G17" s="314"/>
      <c r="H17" s="314"/>
      <c r="I17" s="314"/>
      <c r="J17" s="314"/>
      <c r="K17" s="314"/>
      <c r="L17" s="314"/>
      <c r="M17" s="315"/>
      <c r="N17" s="305"/>
      <c r="O17" s="306"/>
      <c r="P17" s="306"/>
      <c r="Q17" s="306"/>
      <c r="R17" s="306"/>
      <c r="S17" s="307"/>
    </row>
    <row r="18" spans="1:19" ht="15" customHeight="1" x14ac:dyDescent="0.25">
      <c r="A18" s="576"/>
      <c r="B18" s="369"/>
      <c r="C18" s="370"/>
      <c r="D18" s="370"/>
      <c r="E18" s="370"/>
      <c r="F18" s="370"/>
      <c r="G18" s="370"/>
      <c r="H18" s="370"/>
      <c r="I18" s="370"/>
      <c r="J18" s="370"/>
      <c r="K18" s="370"/>
      <c r="L18" s="370"/>
      <c r="M18" s="371"/>
      <c r="N18" s="326"/>
      <c r="O18" s="327"/>
      <c r="P18" s="327"/>
      <c r="Q18" s="327"/>
      <c r="R18" s="327"/>
      <c r="S18" s="328"/>
    </row>
    <row r="19" spans="1:19" ht="15" customHeight="1" x14ac:dyDescent="0.25">
      <c r="A19" s="576"/>
      <c r="B19" s="310" t="s">
        <v>456</v>
      </c>
      <c r="C19" s="311"/>
      <c r="D19" s="311"/>
      <c r="E19" s="311"/>
      <c r="F19" s="311"/>
      <c r="G19" s="311"/>
      <c r="H19" s="311"/>
      <c r="I19" s="311"/>
      <c r="J19" s="311"/>
      <c r="K19" s="311"/>
      <c r="L19" s="311"/>
      <c r="M19" s="312"/>
      <c r="N19" s="361" t="s">
        <v>150</v>
      </c>
      <c r="O19" s="362"/>
      <c r="P19" s="362"/>
      <c r="Q19" s="362"/>
      <c r="R19" s="362"/>
      <c r="S19" s="363"/>
    </row>
    <row r="20" spans="1:19" ht="15" customHeight="1" x14ac:dyDescent="0.25">
      <c r="A20" s="576"/>
      <c r="B20" s="313"/>
      <c r="C20" s="314"/>
      <c r="D20" s="314"/>
      <c r="E20" s="314"/>
      <c r="F20" s="314"/>
      <c r="G20" s="314"/>
      <c r="H20" s="314"/>
      <c r="I20" s="314"/>
      <c r="J20" s="314"/>
      <c r="K20" s="314"/>
      <c r="L20" s="314"/>
      <c r="M20" s="315"/>
      <c r="N20" s="305" t="s">
        <v>152</v>
      </c>
      <c r="O20" s="306"/>
      <c r="P20" s="306"/>
      <c r="Q20" s="306"/>
      <c r="R20" s="306"/>
      <c r="S20" s="307"/>
    </row>
    <row r="21" spans="1:19" ht="15" customHeight="1" x14ac:dyDescent="0.25">
      <c r="A21" s="576"/>
      <c r="B21" s="313"/>
      <c r="C21" s="314"/>
      <c r="D21" s="314"/>
      <c r="E21" s="314"/>
      <c r="F21" s="314"/>
      <c r="G21" s="314"/>
      <c r="H21" s="314"/>
      <c r="I21" s="314"/>
      <c r="J21" s="314"/>
      <c r="K21" s="314"/>
      <c r="L21" s="314"/>
      <c r="M21" s="315"/>
      <c r="N21" s="305" t="s">
        <v>154</v>
      </c>
      <c r="O21" s="306"/>
      <c r="P21" s="306"/>
      <c r="Q21" s="306"/>
      <c r="R21" s="306"/>
      <c r="S21" s="307"/>
    </row>
    <row r="22" spans="1:19" ht="15" customHeight="1" x14ac:dyDescent="0.25">
      <c r="A22" s="576"/>
      <c r="B22" s="313"/>
      <c r="C22" s="314"/>
      <c r="D22" s="314"/>
      <c r="E22" s="314"/>
      <c r="F22" s="314"/>
      <c r="G22" s="314"/>
      <c r="H22" s="314"/>
      <c r="I22" s="314"/>
      <c r="J22" s="314"/>
      <c r="K22" s="314"/>
      <c r="L22" s="314"/>
      <c r="M22" s="315"/>
      <c r="N22" s="305"/>
      <c r="O22" s="306"/>
      <c r="P22" s="306"/>
      <c r="Q22" s="306"/>
      <c r="R22" s="306"/>
      <c r="S22" s="307"/>
    </row>
    <row r="23" spans="1:19" ht="15" customHeight="1" x14ac:dyDescent="0.25">
      <c r="A23" s="576"/>
      <c r="B23" s="369"/>
      <c r="C23" s="370"/>
      <c r="D23" s="370"/>
      <c r="E23" s="370"/>
      <c r="F23" s="370"/>
      <c r="G23" s="370"/>
      <c r="H23" s="370"/>
      <c r="I23" s="370"/>
      <c r="J23" s="370"/>
      <c r="K23" s="370"/>
      <c r="L23" s="370"/>
      <c r="M23" s="371"/>
      <c r="N23" s="326"/>
      <c r="O23" s="327"/>
      <c r="P23" s="327"/>
      <c r="Q23" s="327"/>
      <c r="R23" s="327"/>
      <c r="S23" s="328"/>
    </row>
    <row r="24" spans="1:19" ht="15" customHeight="1" x14ac:dyDescent="0.25">
      <c r="A24" s="576"/>
      <c r="B24" s="310" t="s">
        <v>457</v>
      </c>
      <c r="C24" s="311"/>
      <c r="D24" s="311"/>
      <c r="E24" s="311"/>
      <c r="F24" s="311"/>
      <c r="G24" s="311"/>
      <c r="H24" s="311"/>
      <c r="I24" s="311"/>
      <c r="J24" s="311"/>
      <c r="K24" s="311"/>
      <c r="L24" s="311"/>
      <c r="M24" s="312"/>
      <c r="N24" s="361" t="s">
        <v>150</v>
      </c>
      <c r="O24" s="362"/>
      <c r="P24" s="362"/>
      <c r="Q24" s="362"/>
      <c r="R24" s="362"/>
      <c r="S24" s="363"/>
    </row>
    <row r="25" spans="1:19" ht="15" customHeight="1" x14ac:dyDescent="0.25">
      <c r="A25" s="576"/>
      <c r="B25" s="313"/>
      <c r="C25" s="314"/>
      <c r="D25" s="314"/>
      <c r="E25" s="314"/>
      <c r="F25" s="314"/>
      <c r="G25" s="314"/>
      <c r="H25" s="314"/>
      <c r="I25" s="314"/>
      <c r="J25" s="314"/>
      <c r="K25" s="314"/>
      <c r="L25" s="314"/>
      <c r="M25" s="315"/>
      <c r="N25" s="305"/>
      <c r="O25" s="306"/>
      <c r="P25" s="306"/>
      <c r="Q25" s="306"/>
      <c r="R25" s="306"/>
      <c r="S25" s="307"/>
    </row>
    <row r="26" spans="1:19" ht="15" customHeight="1" x14ac:dyDescent="0.25">
      <c r="A26" s="576"/>
      <c r="B26" s="313"/>
      <c r="C26" s="314"/>
      <c r="D26" s="314"/>
      <c r="E26" s="314"/>
      <c r="F26" s="314"/>
      <c r="G26" s="314"/>
      <c r="H26" s="314"/>
      <c r="I26" s="314"/>
      <c r="J26" s="314"/>
      <c r="K26" s="314"/>
      <c r="L26" s="314"/>
      <c r="M26" s="315"/>
      <c r="N26" s="305"/>
      <c r="O26" s="306"/>
      <c r="P26" s="306"/>
      <c r="Q26" s="306"/>
      <c r="R26" s="306"/>
      <c r="S26" s="307"/>
    </row>
    <row r="27" spans="1:19" ht="15" customHeight="1" x14ac:dyDescent="0.25">
      <c r="A27" s="576"/>
      <c r="B27" s="313"/>
      <c r="C27" s="314"/>
      <c r="D27" s="314"/>
      <c r="E27" s="314"/>
      <c r="F27" s="314"/>
      <c r="G27" s="314"/>
      <c r="H27" s="314"/>
      <c r="I27" s="314"/>
      <c r="J27" s="314"/>
      <c r="K27" s="314"/>
      <c r="L27" s="314"/>
      <c r="M27" s="315"/>
      <c r="N27" s="305"/>
      <c r="O27" s="306"/>
      <c r="P27" s="306"/>
      <c r="Q27" s="306"/>
      <c r="R27" s="306"/>
      <c r="S27" s="307"/>
    </row>
    <row r="28" spans="1:19" ht="15" customHeight="1" thickBot="1" x14ac:dyDescent="0.3">
      <c r="A28" s="576"/>
      <c r="B28" s="369"/>
      <c r="C28" s="370"/>
      <c r="D28" s="370"/>
      <c r="E28" s="370"/>
      <c r="F28" s="370"/>
      <c r="G28" s="370"/>
      <c r="H28" s="370"/>
      <c r="I28" s="370"/>
      <c r="J28" s="370"/>
      <c r="K28" s="370"/>
      <c r="L28" s="370"/>
      <c r="M28" s="371"/>
      <c r="N28" s="326"/>
      <c r="O28" s="327"/>
      <c r="P28" s="327"/>
      <c r="Q28" s="327"/>
      <c r="R28" s="327"/>
      <c r="S28" s="328"/>
    </row>
    <row r="29" spans="1:19" ht="15" hidden="1" customHeight="1" x14ac:dyDescent="0.25">
      <c r="A29" s="576"/>
      <c r="B29" s="310"/>
      <c r="C29" s="311"/>
      <c r="D29" s="311"/>
      <c r="E29" s="311"/>
      <c r="F29" s="311"/>
      <c r="G29" s="311"/>
      <c r="H29" s="311"/>
      <c r="I29" s="311"/>
      <c r="J29" s="311"/>
      <c r="K29" s="311"/>
      <c r="L29" s="311"/>
      <c r="M29" s="312"/>
      <c r="N29" s="361"/>
      <c r="O29" s="362"/>
      <c r="P29" s="362"/>
      <c r="Q29" s="362"/>
      <c r="R29" s="362"/>
      <c r="S29" s="363"/>
    </row>
    <row r="30" spans="1:19" ht="15" hidden="1" customHeight="1" x14ac:dyDescent="0.25">
      <c r="A30" s="576"/>
      <c r="B30" s="313"/>
      <c r="C30" s="314"/>
      <c r="D30" s="314"/>
      <c r="E30" s="314"/>
      <c r="F30" s="314"/>
      <c r="G30" s="314"/>
      <c r="H30" s="314"/>
      <c r="I30" s="314"/>
      <c r="J30" s="314"/>
      <c r="K30" s="314"/>
      <c r="L30" s="314"/>
      <c r="M30" s="315"/>
      <c r="N30" s="305"/>
      <c r="O30" s="306"/>
      <c r="P30" s="306"/>
      <c r="Q30" s="306"/>
      <c r="R30" s="306"/>
      <c r="S30" s="307"/>
    </row>
    <row r="31" spans="1:19" ht="15" hidden="1" customHeight="1" x14ac:dyDescent="0.25">
      <c r="A31" s="576"/>
      <c r="B31" s="313"/>
      <c r="C31" s="314"/>
      <c r="D31" s="314"/>
      <c r="E31" s="314"/>
      <c r="F31" s="314"/>
      <c r="G31" s="314"/>
      <c r="H31" s="314"/>
      <c r="I31" s="314"/>
      <c r="J31" s="314"/>
      <c r="K31" s="314"/>
      <c r="L31" s="314"/>
      <c r="M31" s="315"/>
      <c r="N31" s="305"/>
      <c r="O31" s="306"/>
      <c r="P31" s="306"/>
      <c r="Q31" s="306"/>
      <c r="R31" s="306"/>
      <c r="S31" s="307"/>
    </row>
    <row r="32" spans="1:19" ht="15" hidden="1" customHeight="1" x14ac:dyDescent="0.25">
      <c r="A32" s="576"/>
      <c r="B32" s="313"/>
      <c r="C32" s="314"/>
      <c r="D32" s="314"/>
      <c r="E32" s="314"/>
      <c r="F32" s="314"/>
      <c r="G32" s="314"/>
      <c r="H32" s="314"/>
      <c r="I32" s="314"/>
      <c r="J32" s="314"/>
      <c r="K32" s="314"/>
      <c r="L32" s="314"/>
      <c r="M32" s="315"/>
      <c r="N32" s="305"/>
      <c r="O32" s="306"/>
      <c r="P32" s="306"/>
      <c r="Q32" s="306"/>
      <c r="R32" s="306"/>
      <c r="S32" s="307"/>
    </row>
    <row r="33" spans="1:19" ht="15" hidden="1" customHeight="1" thickBot="1" x14ac:dyDescent="0.3">
      <c r="A33" s="577"/>
      <c r="B33" s="316"/>
      <c r="C33" s="317"/>
      <c r="D33" s="317"/>
      <c r="E33" s="317"/>
      <c r="F33" s="317"/>
      <c r="G33" s="317"/>
      <c r="H33" s="317"/>
      <c r="I33" s="317"/>
      <c r="J33" s="317"/>
      <c r="K33" s="317"/>
      <c r="L33" s="317"/>
      <c r="M33" s="318"/>
      <c r="N33" s="396"/>
      <c r="O33" s="397"/>
      <c r="P33" s="397"/>
      <c r="Q33" s="397"/>
      <c r="R33" s="397"/>
      <c r="S33" s="398"/>
    </row>
    <row r="34" spans="1:19" ht="15" customHeight="1" x14ac:dyDescent="0.25">
      <c r="A34" s="578" t="s">
        <v>63</v>
      </c>
      <c r="B34" s="366" t="s">
        <v>654</v>
      </c>
      <c r="C34" s="367"/>
      <c r="D34" s="367"/>
      <c r="E34" s="367"/>
      <c r="F34" s="367"/>
      <c r="G34" s="367"/>
      <c r="H34" s="367"/>
      <c r="I34" s="367"/>
      <c r="J34" s="367"/>
      <c r="K34" s="367"/>
      <c r="L34" s="367"/>
      <c r="M34" s="368"/>
      <c r="N34" s="323" t="s">
        <v>163</v>
      </c>
      <c r="O34" s="324"/>
      <c r="P34" s="324"/>
      <c r="Q34" s="324"/>
      <c r="R34" s="324"/>
      <c r="S34" s="325"/>
    </row>
    <row r="35" spans="1:19" ht="15" customHeight="1" x14ac:dyDescent="0.25">
      <c r="A35" s="579"/>
      <c r="B35" s="313"/>
      <c r="C35" s="314"/>
      <c r="D35" s="314"/>
      <c r="E35" s="314"/>
      <c r="F35" s="314"/>
      <c r="G35" s="314"/>
      <c r="H35" s="314"/>
      <c r="I35" s="314"/>
      <c r="J35" s="314"/>
      <c r="K35" s="314"/>
      <c r="L35" s="314"/>
      <c r="M35" s="315"/>
      <c r="N35" s="305" t="s">
        <v>165</v>
      </c>
      <c r="O35" s="306"/>
      <c r="P35" s="306"/>
      <c r="Q35" s="306"/>
      <c r="R35" s="306"/>
      <c r="S35" s="307"/>
    </row>
    <row r="36" spans="1:19" ht="15" customHeight="1" x14ac:dyDescent="0.25">
      <c r="A36" s="579"/>
      <c r="B36" s="313"/>
      <c r="C36" s="314"/>
      <c r="D36" s="314"/>
      <c r="E36" s="314"/>
      <c r="F36" s="314"/>
      <c r="G36" s="314"/>
      <c r="H36" s="314"/>
      <c r="I36" s="314"/>
      <c r="J36" s="314"/>
      <c r="K36" s="314"/>
      <c r="L36" s="314"/>
      <c r="M36" s="315"/>
      <c r="N36" s="305"/>
      <c r="O36" s="306"/>
      <c r="P36" s="306"/>
      <c r="Q36" s="306"/>
      <c r="R36" s="306"/>
      <c r="S36" s="307"/>
    </row>
    <row r="37" spans="1:19" ht="15" customHeight="1" x14ac:dyDescent="0.25">
      <c r="A37" s="579"/>
      <c r="B37" s="313"/>
      <c r="C37" s="314"/>
      <c r="D37" s="314"/>
      <c r="E37" s="314"/>
      <c r="F37" s="314"/>
      <c r="G37" s="314"/>
      <c r="H37" s="314"/>
      <c r="I37" s="314"/>
      <c r="J37" s="314"/>
      <c r="K37" s="314"/>
      <c r="L37" s="314"/>
      <c r="M37" s="315"/>
      <c r="N37" s="305"/>
      <c r="O37" s="306"/>
      <c r="P37" s="306"/>
      <c r="Q37" s="306"/>
      <c r="R37" s="306"/>
      <c r="S37" s="307"/>
    </row>
    <row r="38" spans="1:19" ht="15" customHeight="1" x14ac:dyDescent="0.25">
      <c r="A38" s="579"/>
      <c r="B38" s="369"/>
      <c r="C38" s="370"/>
      <c r="D38" s="370"/>
      <c r="E38" s="370"/>
      <c r="F38" s="370"/>
      <c r="G38" s="370"/>
      <c r="H38" s="370"/>
      <c r="I38" s="370"/>
      <c r="J38" s="370"/>
      <c r="K38" s="370"/>
      <c r="L38" s="370"/>
      <c r="M38" s="371"/>
      <c r="N38" s="326"/>
      <c r="O38" s="327"/>
      <c r="P38" s="327"/>
      <c r="Q38" s="327"/>
      <c r="R38" s="327"/>
      <c r="S38" s="328"/>
    </row>
    <row r="39" spans="1:19" ht="15" customHeight="1" x14ac:dyDescent="0.25">
      <c r="A39" s="579"/>
      <c r="B39" s="310" t="s">
        <v>655</v>
      </c>
      <c r="C39" s="311"/>
      <c r="D39" s="311"/>
      <c r="E39" s="311"/>
      <c r="F39" s="311"/>
      <c r="G39" s="311"/>
      <c r="H39" s="311"/>
      <c r="I39" s="311"/>
      <c r="J39" s="311"/>
      <c r="K39" s="311"/>
      <c r="L39" s="311"/>
      <c r="M39" s="312"/>
      <c r="N39" s="361" t="s">
        <v>165</v>
      </c>
      <c r="O39" s="362"/>
      <c r="P39" s="362"/>
      <c r="Q39" s="362"/>
      <c r="R39" s="362"/>
      <c r="S39" s="363"/>
    </row>
    <row r="40" spans="1:19" ht="15" customHeight="1" x14ac:dyDescent="0.25">
      <c r="A40" s="579"/>
      <c r="B40" s="313"/>
      <c r="C40" s="314"/>
      <c r="D40" s="314"/>
      <c r="E40" s="314"/>
      <c r="F40" s="314"/>
      <c r="G40" s="314"/>
      <c r="H40" s="314"/>
      <c r="I40" s="314"/>
      <c r="J40" s="314"/>
      <c r="K40" s="314"/>
      <c r="L40" s="314"/>
      <c r="M40" s="315"/>
      <c r="N40" s="305" t="s">
        <v>166</v>
      </c>
      <c r="O40" s="306"/>
      <c r="P40" s="306"/>
      <c r="Q40" s="306"/>
      <c r="R40" s="306"/>
      <c r="S40" s="307"/>
    </row>
    <row r="41" spans="1:19" ht="15" customHeight="1" x14ac:dyDescent="0.25">
      <c r="A41" s="579"/>
      <c r="B41" s="313"/>
      <c r="C41" s="314"/>
      <c r="D41" s="314"/>
      <c r="E41" s="314"/>
      <c r="F41" s="314"/>
      <c r="G41" s="314"/>
      <c r="H41" s="314"/>
      <c r="I41" s="314"/>
      <c r="J41" s="314"/>
      <c r="K41" s="314"/>
      <c r="L41" s="314"/>
      <c r="M41" s="315"/>
      <c r="N41" s="305" t="s">
        <v>167</v>
      </c>
      <c r="O41" s="306"/>
      <c r="P41" s="306"/>
      <c r="Q41" s="306"/>
      <c r="R41" s="306"/>
      <c r="S41" s="307"/>
    </row>
    <row r="42" spans="1:19" ht="15" customHeight="1" x14ac:dyDescent="0.25">
      <c r="A42" s="579"/>
      <c r="B42" s="313"/>
      <c r="C42" s="314"/>
      <c r="D42" s="314"/>
      <c r="E42" s="314"/>
      <c r="F42" s="314"/>
      <c r="G42" s="314"/>
      <c r="H42" s="314"/>
      <c r="I42" s="314"/>
      <c r="J42" s="314"/>
      <c r="K42" s="314"/>
      <c r="L42" s="314"/>
      <c r="M42" s="315"/>
      <c r="N42" s="305"/>
      <c r="O42" s="306"/>
      <c r="P42" s="306"/>
      <c r="Q42" s="306"/>
      <c r="R42" s="306"/>
      <c r="S42" s="307"/>
    </row>
    <row r="43" spans="1:19" ht="15" customHeight="1" x14ac:dyDescent="0.25">
      <c r="A43" s="579"/>
      <c r="B43" s="369"/>
      <c r="C43" s="370"/>
      <c r="D43" s="370"/>
      <c r="E43" s="370"/>
      <c r="F43" s="370"/>
      <c r="G43" s="370"/>
      <c r="H43" s="370"/>
      <c r="I43" s="370"/>
      <c r="J43" s="370"/>
      <c r="K43" s="370"/>
      <c r="L43" s="370"/>
      <c r="M43" s="371"/>
      <c r="N43" s="326"/>
      <c r="O43" s="327"/>
      <c r="P43" s="327"/>
      <c r="Q43" s="327"/>
      <c r="R43" s="327"/>
      <c r="S43" s="328"/>
    </row>
    <row r="44" spans="1:19" ht="15" customHeight="1" x14ac:dyDescent="0.25">
      <c r="A44" s="579"/>
      <c r="B44" s="310" t="s">
        <v>656</v>
      </c>
      <c r="C44" s="311"/>
      <c r="D44" s="311"/>
      <c r="E44" s="311"/>
      <c r="F44" s="311"/>
      <c r="G44" s="311"/>
      <c r="H44" s="311"/>
      <c r="I44" s="311"/>
      <c r="J44" s="311"/>
      <c r="K44" s="311"/>
      <c r="L44" s="311"/>
      <c r="M44" s="312"/>
      <c r="N44" s="361" t="s">
        <v>165</v>
      </c>
      <c r="O44" s="362"/>
      <c r="P44" s="362"/>
      <c r="Q44" s="362"/>
      <c r="R44" s="362"/>
      <c r="S44" s="363"/>
    </row>
    <row r="45" spans="1:19" ht="15" customHeight="1" x14ac:dyDescent="0.25">
      <c r="A45" s="579"/>
      <c r="B45" s="313"/>
      <c r="C45" s="314"/>
      <c r="D45" s="314"/>
      <c r="E45" s="314"/>
      <c r="F45" s="314"/>
      <c r="G45" s="314"/>
      <c r="H45" s="314"/>
      <c r="I45" s="314"/>
      <c r="J45" s="314"/>
      <c r="K45" s="314"/>
      <c r="L45" s="314"/>
      <c r="M45" s="315"/>
      <c r="N45" s="305" t="s">
        <v>166</v>
      </c>
      <c r="O45" s="306"/>
      <c r="P45" s="306"/>
      <c r="Q45" s="306"/>
      <c r="R45" s="306"/>
      <c r="S45" s="307"/>
    </row>
    <row r="46" spans="1:19" ht="15" customHeight="1" x14ac:dyDescent="0.25">
      <c r="A46" s="579"/>
      <c r="B46" s="313"/>
      <c r="C46" s="314"/>
      <c r="D46" s="314"/>
      <c r="E46" s="314"/>
      <c r="F46" s="314"/>
      <c r="G46" s="314"/>
      <c r="H46" s="314"/>
      <c r="I46" s="314"/>
      <c r="J46" s="314"/>
      <c r="K46" s="314"/>
      <c r="L46" s="314"/>
      <c r="M46" s="315"/>
      <c r="N46" s="305" t="s">
        <v>167</v>
      </c>
      <c r="O46" s="306"/>
      <c r="P46" s="306"/>
      <c r="Q46" s="306"/>
      <c r="R46" s="306"/>
      <c r="S46" s="307"/>
    </row>
    <row r="47" spans="1:19" ht="15" customHeight="1" x14ac:dyDescent="0.25">
      <c r="A47" s="579"/>
      <c r="B47" s="313"/>
      <c r="C47" s="314"/>
      <c r="D47" s="314"/>
      <c r="E47" s="314"/>
      <c r="F47" s="314"/>
      <c r="G47" s="314"/>
      <c r="H47" s="314"/>
      <c r="I47" s="314"/>
      <c r="J47" s="314"/>
      <c r="K47" s="314"/>
      <c r="L47" s="314"/>
      <c r="M47" s="315"/>
      <c r="N47" s="305" t="s">
        <v>171</v>
      </c>
      <c r="O47" s="306"/>
      <c r="P47" s="306"/>
      <c r="Q47" s="306"/>
      <c r="R47" s="306"/>
      <c r="S47" s="307"/>
    </row>
    <row r="48" spans="1:19" ht="15" customHeight="1" thickBot="1" x14ac:dyDescent="0.3">
      <c r="A48" s="579"/>
      <c r="B48" s="369"/>
      <c r="C48" s="370"/>
      <c r="D48" s="370"/>
      <c r="E48" s="370"/>
      <c r="F48" s="370"/>
      <c r="G48" s="370"/>
      <c r="H48" s="370"/>
      <c r="I48" s="370"/>
      <c r="J48" s="370"/>
      <c r="K48" s="370"/>
      <c r="L48" s="370"/>
      <c r="M48" s="371"/>
      <c r="N48" s="326"/>
      <c r="O48" s="327"/>
      <c r="P48" s="327"/>
      <c r="Q48" s="327"/>
      <c r="R48" s="327"/>
      <c r="S48" s="328"/>
    </row>
    <row r="49" spans="1:19" ht="15" hidden="1" customHeight="1" x14ac:dyDescent="0.25">
      <c r="A49" s="579"/>
      <c r="B49" s="310"/>
      <c r="C49" s="311"/>
      <c r="D49" s="311"/>
      <c r="E49" s="311"/>
      <c r="F49" s="311"/>
      <c r="G49" s="311"/>
      <c r="H49" s="311"/>
      <c r="I49" s="311"/>
      <c r="J49" s="311"/>
      <c r="K49" s="311"/>
      <c r="L49" s="311"/>
      <c r="M49" s="312"/>
      <c r="N49" s="361"/>
      <c r="O49" s="362"/>
      <c r="P49" s="362"/>
      <c r="Q49" s="362"/>
      <c r="R49" s="362"/>
      <c r="S49" s="363"/>
    </row>
    <row r="50" spans="1:19" ht="15" hidden="1" customHeight="1" x14ac:dyDescent="0.25">
      <c r="A50" s="579"/>
      <c r="B50" s="313"/>
      <c r="C50" s="314"/>
      <c r="D50" s="314"/>
      <c r="E50" s="314"/>
      <c r="F50" s="314"/>
      <c r="G50" s="314"/>
      <c r="H50" s="314"/>
      <c r="I50" s="314"/>
      <c r="J50" s="314"/>
      <c r="K50" s="314"/>
      <c r="L50" s="314"/>
      <c r="M50" s="315"/>
      <c r="N50" s="305"/>
      <c r="O50" s="306"/>
      <c r="P50" s="306"/>
      <c r="Q50" s="306"/>
      <c r="R50" s="306"/>
      <c r="S50" s="307"/>
    </row>
    <row r="51" spans="1:19" ht="15" hidden="1" customHeight="1" x14ac:dyDescent="0.25">
      <c r="A51" s="579"/>
      <c r="B51" s="313"/>
      <c r="C51" s="314"/>
      <c r="D51" s="314"/>
      <c r="E51" s="314"/>
      <c r="F51" s="314"/>
      <c r="G51" s="314"/>
      <c r="H51" s="314"/>
      <c r="I51" s="314"/>
      <c r="J51" s="314"/>
      <c r="K51" s="314"/>
      <c r="L51" s="314"/>
      <c r="M51" s="315"/>
      <c r="N51" s="305"/>
      <c r="O51" s="306"/>
      <c r="P51" s="306"/>
      <c r="Q51" s="306"/>
      <c r="R51" s="306"/>
      <c r="S51" s="307"/>
    </row>
    <row r="52" spans="1:19" ht="15" hidden="1" customHeight="1" x14ac:dyDescent="0.25">
      <c r="A52" s="579"/>
      <c r="B52" s="313"/>
      <c r="C52" s="314"/>
      <c r="D52" s="314"/>
      <c r="E52" s="314"/>
      <c r="F52" s="314"/>
      <c r="G52" s="314"/>
      <c r="H52" s="314"/>
      <c r="I52" s="314"/>
      <c r="J52" s="314"/>
      <c r="K52" s="314"/>
      <c r="L52" s="314"/>
      <c r="M52" s="315"/>
      <c r="N52" s="305"/>
      <c r="O52" s="306"/>
      <c r="P52" s="306"/>
      <c r="Q52" s="306"/>
      <c r="R52" s="306"/>
      <c r="S52" s="307"/>
    </row>
    <row r="53" spans="1:19" ht="15" hidden="1" customHeight="1" thickBot="1" x14ac:dyDescent="0.3">
      <c r="A53" s="579"/>
      <c r="B53" s="313"/>
      <c r="C53" s="409"/>
      <c r="D53" s="409"/>
      <c r="E53" s="409"/>
      <c r="F53" s="409"/>
      <c r="G53" s="409"/>
      <c r="H53" s="409"/>
      <c r="I53" s="409"/>
      <c r="J53" s="409"/>
      <c r="K53" s="409"/>
      <c r="L53" s="409"/>
      <c r="M53" s="315"/>
      <c r="N53" s="413"/>
      <c r="O53" s="414"/>
      <c r="P53" s="414"/>
      <c r="Q53" s="414"/>
      <c r="R53" s="414"/>
      <c r="S53" s="415"/>
    </row>
    <row r="54" spans="1:19" ht="15" customHeight="1" x14ac:dyDescent="0.25">
      <c r="A54" s="580" t="s">
        <v>64</v>
      </c>
      <c r="B54" s="410" t="s">
        <v>657</v>
      </c>
      <c r="C54" s="411"/>
      <c r="D54" s="411"/>
      <c r="E54" s="411"/>
      <c r="F54" s="411"/>
      <c r="G54" s="411"/>
      <c r="H54" s="411"/>
      <c r="I54" s="411"/>
      <c r="J54" s="411"/>
      <c r="K54" s="411"/>
      <c r="L54" s="411"/>
      <c r="M54" s="412"/>
      <c r="N54" s="437" t="s">
        <v>182</v>
      </c>
      <c r="O54" s="438"/>
      <c r="P54" s="438"/>
      <c r="Q54" s="438"/>
      <c r="R54" s="438"/>
      <c r="S54" s="439"/>
    </row>
    <row r="55" spans="1:19" ht="15" customHeight="1" x14ac:dyDescent="0.25">
      <c r="A55" s="581"/>
      <c r="B55" s="313"/>
      <c r="C55" s="409"/>
      <c r="D55" s="409"/>
      <c r="E55" s="409"/>
      <c r="F55" s="409"/>
      <c r="G55" s="409"/>
      <c r="H55" s="409"/>
      <c r="I55" s="409"/>
      <c r="J55" s="409"/>
      <c r="K55" s="409"/>
      <c r="L55" s="409"/>
      <c r="M55" s="315"/>
      <c r="N55" s="305" t="s">
        <v>183</v>
      </c>
      <c r="O55" s="306"/>
      <c r="P55" s="306"/>
      <c r="Q55" s="306"/>
      <c r="R55" s="306"/>
      <c r="S55" s="307"/>
    </row>
    <row r="56" spans="1:19" ht="15" customHeight="1" x14ac:dyDescent="0.25">
      <c r="A56" s="581"/>
      <c r="B56" s="313"/>
      <c r="C56" s="409"/>
      <c r="D56" s="409"/>
      <c r="E56" s="409"/>
      <c r="F56" s="409"/>
      <c r="G56" s="409"/>
      <c r="H56" s="409"/>
      <c r="I56" s="409"/>
      <c r="J56" s="409"/>
      <c r="K56" s="409"/>
      <c r="L56" s="409"/>
      <c r="M56" s="315"/>
      <c r="N56" s="305" t="s">
        <v>187</v>
      </c>
      <c r="O56" s="306"/>
      <c r="P56" s="306"/>
      <c r="Q56" s="306"/>
      <c r="R56" s="306"/>
      <c r="S56" s="307"/>
    </row>
    <row r="57" spans="1:19" ht="15" customHeight="1" x14ac:dyDescent="0.25">
      <c r="A57" s="581"/>
      <c r="B57" s="313"/>
      <c r="C57" s="409"/>
      <c r="D57" s="409"/>
      <c r="E57" s="409"/>
      <c r="F57" s="409"/>
      <c r="G57" s="409"/>
      <c r="H57" s="409"/>
      <c r="I57" s="409"/>
      <c r="J57" s="409"/>
      <c r="K57" s="409"/>
      <c r="L57" s="409"/>
      <c r="M57" s="315"/>
      <c r="N57" s="305"/>
      <c r="O57" s="306"/>
      <c r="P57" s="306"/>
      <c r="Q57" s="306"/>
      <c r="R57" s="306"/>
      <c r="S57" s="307"/>
    </row>
    <row r="58" spans="1:19" ht="15" customHeight="1" x14ac:dyDescent="0.25">
      <c r="A58" s="581"/>
      <c r="B58" s="369"/>
      <c r="C58" s="370"/>
      <c r="D58" s="370"/>
      <c r="E58" s="370"/>
      <c r="F58" s="370"/>
      <c r="G58" s="370"/>
      <c r="H58" s="370"/>
      <c r="I58" s="370"/>
      <c r="J58" s="370"/>
      <c r="K58" s="370"/>
      <c r="L58" s="370"/>
      <c r="M58" s="371"/>
      <c r="N58" s="326"/>
      <c r="O58" s="327"/>
      <c r="P58" s="327"/>
      <c r="Q58" s="327"/>
      <c r="R58" s="327"/>
      <c r="S58" s="328"/>
    </row>
    <row r="59" spans="1:19" ht="15" customHeight="1" x14ac:dyDescent="0.25">
      <c r="A59" s="581"/>
      <c r="B59" s="310" t="s">
        <v>658</v>
      </c>
      <c r="C59" s="311"/>
      <c r="D59" s="311"/>
      <c r="E59" s="311"/>
      <c r="F59" s="311"/>
      <c r="G59" s="311"/>
      <c r="H59" s="311"/>
      <c r="I59" s="311"/>
      <c r="J59" s="311"/>
      <c r="K59" s="311"/>
      <c r="L59" s="311"/>
      <c r="M59" s="312"/>
      <c r="N59" s="361" t="s">
        <v>183</v>
      </c>
      <c r="O59" s="362"/>
      <c r="P59" s="362"/>
      <c r="Q59" s="362"/>
      <c r="R59" s="362"/>
      <c r="S59" s="363"/>
    </row>
    <row r="60" spans="1:19" ht="15" customHeight="1" x14ac:dyDescent="0.25">
      <c r="A60" s="581"/>
      <c r="B60" s="313"/>
      <c r="C60" s="409"/>
      <c r="D60" s="409"/>
      <c r="E60" s="409"/>
      <c r="F60" s="409"/>
      <c r="G60" s="409"/>
      <c r="H60" s="409"/>
      <c r="I60" s="409"/>
      <c r="J60" s="409"/>
      <c r="K60" s="409"/>
      <c r="L60" s="409"/>
      <c r="M60" s="315"/>
      <c r="N60" s="305" t="s">
        <v>185</v>
      </c>
      <c r="O60" s="306"/>
      <c r="P60" s="306"/>
      <c r="Q60" s="306"/>
      <c r="R60" s="306"/>
      <c r="S60" s="307"/>
    </row>
    <row r="61" spans="1:19" ht="15" customHeight="1" x14ac:dyDescent="0.25">
      <c r="A61" s="581"/>
      <c r="B61" s="313"/>
      <c r="C61" s="409"/>
      <c r="D61" s="409"/>
      <c r="E61" s="409"/>
      <c r="F61" s="409"/>
      <c r="G61" s="409"/>
      <c r="H61" s="409"/>
      <c r="I61" s="409"/>
      <c r="J61" s="409"/>
      <c r="K61" s="409"/>
      <c r="L61" s="409"/>
      <c r="M61" s="315"/>
      <c r="N61" s="305"/>
      <c r="O61" s="306"/>
      <c r="P61" s="306"/>
      <c r="Q61" s="306"/>
      <c r="R61" s="306"/>
      <c r="S61" s="307"/>
    </row>
    <row r="62" spans="1:19" ht="15" customHeight="1" x14ac:dyDescent="0.25">
      <c r="A62" s="581"/>
      <c r="B62" s="313"/>
      <c r="C62" s="409"/>
      <c r="D62" s="409"/>
      <c r="E62" s="409"/>
      <c r="F62" s="409"/>
      <c r="G62" s="409"/>
      <c r="H62" s="409"/>
      <c r="I62" s="409"/>
      <c r="J62" s="409"/>
      <c r="K62" s="409"/>
      <c r="L62" s="409"/>
      <c r="M62" s="315"/>
      <c r="N62" s="305"/>
      <c r="O62" s="306"/>
      <c r="P62" s="306"/>
      <c r="Q62" s="306"/>
      <c r="R62" s="306"/>
      <c r="S62" s="307"/>
    </row>
    <row r="63" spans="1:19" ht="15" customHeight="1" x14ac:dyDescent="0.25">
      <c r="A63" s="581"/>
      <c r="B63" s="369"/>
      <c r="C63" s="370"/>
      <c r="D63" s="370"/>
      <c r="E63" s="370"/>
      <c r="F63" s="370"/>
      <c r="G63" s="370"/>
      <c r="H63" s="370"/>
      <c r="I63" s="370"/>
      <c r="J63" s="370"/>
      <c r="K63" s="370"/>
      <c r="L63" s="370"/>
      <c r="M63" s="371"/>
      <c r="N63" s="326"/>
      <c r="O63" s="327"/>
      <c r="P63" s="327"/>
      <c r="Q63" s="327"/>
      <c r="R63" s="327"/>
      <c r="S63" s="328"/>
    </row>
    <row r="64" spans="1:19" ht="15" customHeight="1" x14ac:dyDescent="0.25">
      <c r="A64" s="581"/>
      <c r="B64" s="310" t="s">
        <v>659</v>
      </c>
      <c r="C64" s="311"/>
      <c r="D64" s="311"/>
      <c r="E64" s="311"/>
      <c r="F64" s="311"/>
      <c r="G64" s="311"/>
      <c r="H64" s="311"/>
      <c r="I64" s="311"/>
      <c r="J64" s="311"/>
      <c r="K64" s="311"/>
      <c r="L64" s="311"/>
      <c r="M64" s="312"/>
      <c r="N64" s="361" t="s">
        <v>185</v>
      </c>
      <c r="O64" s="362"/>
      <c r="P64" s="362"/>
      <c r="Q64" s="362"/>
      <c r="R64" s="362"/>
      <c r="S64" s="363"/>
    </row>
    <row r="65" spans="1:19" ht="15" customHeight="1" x14ac:dyDescent="0.25">
      <c r="A65" s="581"/>
      <c r="B65" s="313"/>
      <c r="C65" s="409"/>
      <c r="D65" s="409"/>
      <c r="E65" s="409"/>
      <c r="F65" s="409"/>
      <c r="G65" s="409"/>
      <c r="H65" s="409"/>
      <c r="I65" s="409"/>
      <c r="J65" s="409"/>
      <c r="K65" s="409"/>
      <c r="L65" s="409"/>
      <c r="M65" s="315"/>
      <c r="N65" s="305" t="s">
        <v>186</v>
      </c>
      <c r="O65" s="306"/>
      <c r="P65" s="306"/>
      <c r="Q65" s="306"/>
      <c r="R65" s="306"/>
      <c r="S65" s="307"/>
    </row>
    <row r="66" spans="1:19" ht="15" customHeight="1" x14ac:dyDescent="0.25">
      <c r="A66" s="581"/>
      <c r="B66" s="313"/>
      <c r="C66" s="409"/>
      <c r="D66" s="409"/>
      <c r="E66" s="409"/>
      <c r="F66" s="409"/>
      <c r="G66" s="409"/>
      <c r="H66" s="409"/>
      <c r="I66" s="409"/>
      <c r="J66" s="409"/>
      <c r="K66" s="409"/>
      <c r="L66" s="409"/>
      <c r="M66" s="315"/>
      <c r="N66" s="305" t="s">
        <v>187</v>
      </c>
      <c r="O66" s="306"/>
      <c r="P66" s="306"/>
      <c r="Q66" s="306"/>
      <c r="R66" s="306"/>
      <c r="S66" s="307"/>
    </row>
    <row r="67" spans="1:19" ht="15" customHeight="1" x14ac:dyDescent="0.25">
      <c r="A67" s="581"/>
      <c r="B67" s="313"/>
      <c r="C67" s="409"/>
      <c r="D67" s="409"/>
      <c r="E67" s="409"/>
      <c r="F67" s="409"/>
      <c r="G67" s="409"/>
      <c r="H67" s="409"/>
      <c r="I67" s="409"/>
      <c r="J67" s="409"/>
      <c r="K67" s="409"/>
      <c r="L67" s="409"/>
      <c r="M67" s="315"/>
      <c r="N67" s="305"/>
      <c r="O67" s="306"/>
      <c r="P67" s="306"/>
      <c r="Q67" s="306"/>
      <c r="R67" s="306"/>
      <c r="S67" s="307"/>
    </row>
    <row r="68" spans="1:19" ht="15" customHeight="1" thickBot="1" x14ac:dyDescent="0.3">
      <c r="A68" s="582"/>
      <c r="B68" s="456"/>
      <c r="C68" s="457"/>
      <c r="D68" s="457"/>
      <c r="E68" s="457"/>
      <c r="F68" s="457"/>
      <c r="G68" s="457"/>
      <c r="H68" s="457"/>
      <c r="I68" s="457"/>
      <c r="J68" s="457"/>
      <c r="K68" s="457"/>
      <c r="L68" s="457"/>
      <c r="M68" s="458"/>
      <c r="N68" s="443"/>
      <c r="O68" s="444"/>
      <c r="P68" s="444"/>
      <c r="Q68" s="444"/>
      <c r="R68" s="444"/>
      <c r="S68" s="445"/>
    </row>
    <row r="69" spans="1:19" ht="15" customHeight="1" x14ac:dyDescent="0.25">
      <c r="A69" s="589"/>
      <c r="B69" s="590"/>
      <c r="C69" s="590"/>
      <c r="D69" s="590"/>
      <c r="E69" s="590"/>
      <c r="F69" s="590"/>
      <c r="G69" s="590"/>
      <c r="H69" s="590"/>
      <c r="I69" s="590"/>
      <c r="J69" s="590"/>
      <c r="K69" s="590"/>
      <c r="L69" s="590"/>
      <c r="M69" s="590"/>
      <c r="N69" s="590"/>
      <c r="O69" s="590"/>
      <c r="P69" s="590"/>
      <c r="Q69" s="590"/>
      <c r="R69" s="590"/>
      <c r="S69" s="591"/>
    </row>
    <row r="70" spans="1:19" ht="20.100000000000001" customHeight="1" x14ac:dyDescent="0.25">
      <c r="A70" s="566" t="s">
        <v>65</v>
      </c>
      <c r="B70" s="567"/>
      <c r="C70" s="567"/>
      <c r="D70" s="567"/>
      <c r="E70" s="567"/>
      <c r="F70" s="567"/>
      <c r="G70" s="567"/>
      <c r="H70" s="567"/>
      <c r="I70" s="567"/>
      <c r="J70" s="163"/>
      <c r="K70" s="592" t="s">
        <v>66</v>
      </c>
      <c r="L70" s="593"/>
      <c r="M70" s="593"/>
      <c r="N70" s="593"/>
      <c r="O70" s="593"/>
      <c r="P70" s="593"/>
      <c r="Q70" s="593"/>
      <c r="R70" s="593"/>
      <c r="S70" s="594"/>
    </row>
    <row r="71" spans="1:19" ht="15" customHeight="1" x14ac:dyDescent="0.25">
      <c r="A71" s="576" t="s">
        <v>141</v>
      </c>
      <c r="B71" s="595" t="s">
        <v>67</v>
      </c>
      <c r="C71" s="596"/>
      <c r="D71" s="596"/>
      <c r="E71" s="596"/>
      <c r="F71" s="597"/>
      <c r="G71" s="598">
        <v>24</v>
      </c>
      <c r="H71" s="599"/>
      <c r="I71" s="600"/>
      <c r="J71" s="601"/>
      <c r="K71" s="602" t="s">
        <v>142</v>
      </c>
      <c r="L71" s="605" t="s">
        <v>622</v>
      </c>
      <c r="M71" s="606"/>
      <c r="N71" s="606"/>
      <c r="O71" s="606"/>
      <c r="P71" s="606"/>
      <c r="Q71" s="606"/>
      <c r="R71" s="606"/>
      <c r="S71" s="607"/>
    </row>
    <row r="72" spans="1:19" ht="15" customHeight="1" x14ac:dyDescent="0.25">
      <c r="A72" s="576"/>
      <c r="B72" s="608" t="s">
        <v>68</v>
      </c>
      <c r="C72" s="609"/>
      <c r="D72" s="609"/>
      <c r="E72" s="609"/>
      <c r="F72" s="610"/>
      <c r="G72" s="583">
        <f>SUM(G73:I83)</f>
        <v>24</v>
      </c>
      <c r="H72" s="584"/>
      <c r="I72" s="585"/>
      <c r="J72" s="601"/>
      <c r="K72" s="603"/>
      <c r="L72" s="453" t="s">
        <v>69</v>
      </c>
      <c r="M72" s="454"/>
      <c r="N72" s="454"/>
      <c r="O72" s="454"/>
      <c r="P72" s="454"/>
      <c r="Q72" s="454"/>
      <c r="R72" s="454"/>
      <c r="S72" s="455"/>
    </row>
    <row r="73" spans="1:19" ht="15" customHeight="1" x14ac:dyDescent="0.25">
      <c r="A73" s="576"/>
      <c r="B73" s="586" t="s">
        <v>69</v>
      </c>
      <c r="C73" s="587"/>
      <c r="D73" s="587"/>
      <c r="E73" s="587"/>
      <c r="F73" s="588"/>
      <c r="G73" s="487">
        <v>6</v>
      </c>
      <c r="H73" s="488"/>
      <c r="I73" s="489"/>
      <c r="J73" s="601"/>
      <c r="K73" s="603"/>
      <c r="L73" s="453" t="s">
        <v>97</v>
      </c>
      <c r="M73" s="454"/>
      <c r="N73" s="454"/>
      <c r="O73" s="454"/>
      <c r="P73" s="454"/>
      <c r="Q73" s="454"/>
      <c r="R73" s="454"/>
      <c r="S73" s="455"/>
    </row>
    <row r="74" spans="1:19" ht="15" customHeight="1" x14ac:dyDescent="0.25">
      <c r="A74" s="576"/>
      <c r="B74" s="586" t="s">
        <v>70</v>
      </c>
      <c r="C74" s="587"/>
      <c r="D74" s="587"/>
      <c r="E74" s="587"/>
      <c r="F74" s="588"/>
      <c r="G74" s="487">
        <v>8</v>
      </c>
      <c r="H74" s="488"/>
      <c r="I74" s="489"/>
      <c r="J74" s="601"/>
      <c r="K74" s="603"/>
      <c r="L74" s="453" t="s">
        <v>100</v>
      </c>
      <c r="M74" s="454"/>
      <c r="N74" s="454"/>
      <c r="O74" s="454"/>
      <c r="P74" s="454"/>
      <c r="Q74" s="454"/>
      <c r="R74" s="454"/>
      <c r="S74" s="455"/>
    </row>
    <row r="75" spans="1:19" ht="15" customHeight="1" x14ac:dyDescent="0.25">
      <c r="A75" s="576"/>
      <c r="B75" s="586" t="s">
        <v>71</v>
      </c>
      <c r="C75" s="587"/>
      <c r="D75" s="587"/>
      <c r="E75" s="587"/>
      <c r="F75" s="588"/>
      <c r="G75" s="487"/>
      <c r="H75" s="488"/>
      <c r="I75" s="489"/>
      <c r="J75" s="601"/>
      <c r="K75" s="603"/>
      <c r="L75" s="453" t="s">
        <v>93</v>
      </c>
      <c r="M75" s="454"/>
      <c r="N75" s="454"/>
      <c r="O75" s="454"/>
      <c r="P75" s="454"/>
      <c r="Q75" s="454"/>
      <c r="R75" s="454"/>
      <c r="S75" s="455"/>
    </row>
    <row r="76" spans="1:19" ht="15" customHeight="1" x14ac:dyDescent="0.25">
      <c r="A76" s="576"/>
      <c r="B76" s="586" t="s">
        <v>72</v>
      </c>
      <c r="C76" s="587"/>
      <c r="D76" s="587"/>
      <c r="E76" s="587"/>
      <c r="F76" s="588"/>
      <c r="G76" s="487"/>
      <c r="H76" s="488"/>
      <c r="I76" s="489"/>
      <c r="J76" s="601"/>
      <c r="K76" s="603"/>
      <c r="L76" s="453" t="s">
        <v>127</v>
      </c>
      <c r="M76" s="454"/>
      <c r="N76" s="454"/>
      <c r="O76" s="454"/>
      <c r="P76" s="454"/>
      <c r="Q76" s="454"/>
      <c r="R76" s="454"/>
      <c r="S76" s="455"/>
    </row>
    <row r="77" spans="1:19" ht="15" customHeight="1" x14ac:dyDescent="0.25">
      <c r="A77" s="576"/>
      <c r="B77" s="586" t="s">
        <v>73</v>
      </c>
      <c r="C77" s="587"/>
      <c r="D77" s="587"/>
      <c r="E77" s="587"/>
      <c r="F77" s="588"/>
      <c r="G77" s="487"/>
      <c r="H77" s="488"/>
      <c r="I77" s="489"/>
      <c r="J77" s="601"/>
      <c r="K77" s="603"/>
      <c r="L77" s="453"/>
      <c r="M77" s="454"/>
      <c r="N77" s="454"/>
      <c r="O77" s="454"/>
      <c r="P77" s="454"/>
      <c r="Q77" s="454"/>
      <c r="R77" s="454"/>
      <c r="S77" s="455"/>
    </row>
    <row r="78" spans="1:19" ht="15" customHeight="1" x14ac:dyDescent="0.25">
      <c r="A78" s="576"/>
      <c r="B78" s="586" t="s">
        <v>74</v>
      </c>
      <c r="C78" s="587"/>
      <c r="D78" s="587"/>
      <c r="E78" s="587"/>
      <c r="F78" s="588"/>
      <c r="G78" s="487">
        <v>8</v>
      </c>
      <c r="H78" s="488"/>
      <c r="I78" s="489"/>
      <c r="J78" s="601"/>
      <c r="K78" s="603"/>
      <c r="L78" s="453"/>
      <c r="M78" s="454"/>
      <c r="N78" s="454"/>
      <c r="O78" s="454"/>
      <c r="P78" s="454"/>
      <c r="Q78" s="454"/>
      <c r="R78" s="454"/>
      <c r="S78" s="455"/>
    </row>
    <row r="79" spans="1:19" ht="15" customHeight="1" x14ac:dyDescent="0.25">
      <c r="A79" s="576"/>
      <c r="B79" s="586" t="s">
        <v>75</v>
      </c>
      <c r="C79" s="587"/>
      <c r="D79" s="587"/>
      <c r="E79" s="587"/>
      <c r="F79" s="588"/>
      <c r="G79" s="487"/>
      <c r="H79" s="488"/>
      <c r="I79" s="489"/>
      <c r="J79" s="601"/>
      <c r="K79" s="604"/>
      <c r="L79" s="453"/>
      <c r="M79" s="454"/>
      <c r="N79" s="454"/>
      <c r="O79" s="454"/>
      <c r="P79" s="454"/>
      <c r="Q79" s="454"/>
      <c r="R79" s="454"/>
      <c r="S79" s="455"/>
    </row>
    <row r="80" spans="1:19" ht="15" customHeight="1" x14ac:dyDescent="0.25">
      <c r="A80" s="576"/>
      <c r="B80" s="586" t="s">
        <v>76</v>
      </c>
      <c r="C80" s="587"/>
      <c r="D80" s="587"/>
      <c r="E80" s="587"/>
      <c r="F80" s="588"/>
      <c r="G80" s="487"/>
      <c r="H80" s="488"/>
      <c r="I80" s="489"/>
      <c r="J80" s="601"/>
      <c r="K80" s="602" t="s">
        <v>143</v>
      </c>
      <c r="L80" s="605" t="s">
        <v>623</v>
      </c>
      <c r="M80" s="606"/>
      <c r="N80" s="606"/>
      <c r="O80" s="606"/>
      <c r="P80" s="606"/>
      <c r="Q80" s="606"/>
      <c r="R80" s="606"/>
      <c r="S80" s="607"/>
    </row>
    <row r="81" spans="1:19" ht="15" customHeight="1" x14ac:dyDescent="0.25">
      <c r="A81" s="576"/>
      <c r="B81" s="586" t="s">
        <v>77</v>
      </c>
      <c r="C81" s="587"/>
      <c r="D81" s="587"/>
      <c r="E81" s="587"/>
      <c r="F81" s="588"/>
      <c r="G81" s="487"/>
      <c r="H81" s="488"/>
      <c r="I81" s="489"/>
      <c r="J81" s="601"/>
      <c r="K81" s="603"/>
      <c r="L81" s="453" t="s">
        <v>92</v>
      </c>
      <c r="M81" s="454"/>
      <c r="N81" s="454"/>
      <c r="O81" s="454"/>
      <c r="P81" s="454"/>
      <c r="Q81" s="454"/>
      <c r="R81" s="454"/>
      <c r="S81" s="455"/>
    </row>
    <row r="82" spans="1:19" ht="15" customHeight="1" x14ac:dyDescent="0.25">
      <c r="A82" s="576"/>
      <c r="B82" s="586" t="s">
        <v>78</v>
      </c>
      <c r="C82" s="587"/>
      <c r="D82" s="587"/>
      <c r="E82" s="587"/>
      <c r="F82" s="588"/>
      <c r="G82" s="487">
        <v>2</v>
      </c>
      <c r="H82" s="488"/>
      <c r="I82" s="489"/>
      <c r="J82" s="601"/>
      <c r="K82" s="603"/>
      <c r="L82" s="453" t="s">
        <v>99</v>
      </c>
      <c r="M82" s="454"/>
      <c r="N82" s="454"/>
      <c r="O82" s="454"/>
      <c r="P82" s="454"/>
      <c r="Q82" s="454"/>
      <c r="R82" s="454"/>
      <c r="S82" s="455"/>
    </row>
    <row r="83" spans="1:19" ht="15" customHeight="1" x14ac:dyDescent="0.25">
      <c r="A83" s="576"/>
      <c r="B83" s="586" t="s">
        <v>79</v>
      </c>
      <c r="C83" s="587"/>
      <c r="D83" s="587"/>
      <c r="E83" s="587"/>
      <c r="F83" s="588"/>
      <c r="G83" s="487"/>
      <c r="H83" s="488"/>
      <c r="I83" s="489"/>
      <c r="J83" s="601"/>
      <c r="K83" s="603"/>
      <c r="L83" s="453" t="s">
        <v>119</v>
      </c>
      <c r="M83" s="454"/>
      <c r="N83" s="454"/>
      <c r="O83" s="454"/>
      <c r="P83" s="454"/>
      <c r="Q83" s="454"/>
      <c r="R83" s="454"/>
      <c r="S83" s="455"/>
    </row>
    <row r="84" spans="1:19" ht="15" customHeight="1" x14ac:dyDescent="0.25">
      <c r="A84" s="576"/>
      <c r="B84" s="612" t="s">
        <v>80</v>
      </c>
      <c r="C84" s="613"/>
      <c r="D84" s="613"/>
      <c r="E84" s="613"/>
      <c r="F84" s="614"/>
      <c r="G84" s="598">
        <v>76</v>
      </c>
      <c r="H84" s="599"/>
      <c r="I84" s="600"/>
      <c r="J84" s="601"/>
      <c r="K84" s="603"/>
      <c r="L84" s="453"/>
      <c r="M84" s="454"/>
      <c r="N84" s="454"/>
      <c r="O84" s="454"/>
      <c r="P84" s="454"/>
      <c r="Q84" s="454"/>
      <c r="R84" s="454"/>
      <c r="S84" s="455"/>
    </row>
    <row r="85" spans="1:19" ht="15" customHeight="1" x14ac:dyDescent="0.25">
      <c r="A85" s="576"/>
      <c r="B85" s="615" t="s">
        <v>145</v>
      </c>
      <c r="C85" s="616"/>
      <c r="D85" s="616"/>
      <c r="E85" s="616"/>
      <c r="F85" s="617"/>
      <c r="G85" s="583">
        <f>SUM(G84,G71)</f>
        <v>100</v>
      </c>
      <c r="H85" s="584"/>
      <c r="I85" s="585"/>
      <c r="J85" s="611"/>
      <c r="K85" s="604"/>
      <c r="L85" s="453"/>
      <c r="M85" s="454"/>
      <c r="N85" s="454"/>
      <c r="O85" s="454"/>
      <c r="P85" s="454"/>
      <c r="Q85" s="454"/>
      <c r="R85" s="454"/>
      <c r="S85" s="455"/>
    </row>
    <row r="86" spans="1:19" ht="15" customHeight="1" x14ac:dyDescent="0.25">
      <c r="A86" s="618"/>
      <c r="B86" s="619"/>
      <c r="C86" s="619"/>
      <c r="D86" s="619"/>
      <c r="E86" s="619"/>
      <c r="F86" s="619"/>
      <c r="G86" s="619"/>
      <c r="H86" s="619"/>
      <c r="I86" s="619"/>
      <c r="J86" s="619"/>
      <c r="K86" s="619"/>
      <c r="L86" s="619"/>
      <c r="M86" s="619"/>
      <c r="N86" s="619"/>
      <c r="O86" s="619"/>
      <c r="P86" s="619"/>
      <c r="Q86" s="619"/>
      <c r="R86" s="619"/>
      <c r="S86" s="620"/>
    </row>
    <row r="87" spans="1:19" ht="20.100000000000001" customHeight="1" x14ac:dyDescent="0.25">
      <c r="A87" s="621" t="s">
        <v>81</v>
      </c>
      <c r="B87" s="622"/>
      <c r="C87" s="622"/>
      <c r="D87" s="622"/>
      <c r="E87" s="622"/>
      <c r="F87" s="622"/>
      <c r="G87" s="622"/>
      <c r="H87" s="622"/>
      <c r="I87" s="622"/>
      <c r="J87" s="622"/>
      <c r="K87" s="622"/>
      <c r="L87" s="622"/>
      <c r="M87" s="622"/>
      <c r="N87" s="622"/>
      <c r="O87" s="622"/>
      <c r="P87" s="622"/>
      <c r="Q87" s="622"/>
      <c r="R87" s="622"/>
      <c r="S87" s="623"/>
    </row>
    <row r="88" spans="1:19" ht="15" customHeight="1" x14ac:dyDescent="0.25">
      <c r="A88" s="624" t="s">
        <v>140</v>
      </c>
      <c r="B88" s="625" t="s">
        <v>82</v>
      </c>
      <c r="C88" s="626"/>
      <c r="D88" s="626"/>
      <c r="E88" s="627"/>
      <c r="F88" s="625" t="s">
        <v>14</v>
      </c>
      <c r="G88" s="626"/>
      <c r="H88" s="626"/>
      <c r="I88" s="627"/>
      <c r="J88" s="628"/>
      <c r="K88" s="629" t="s">
        <v>83</v>
      </c>
      <c r="L88" s="630" t="s">
        <v>84</v>
      </c>
      <c r="M88" s="631"/>
      <c r="N88" s="631"/>
      <c r="O88" s="631"/>
      <c r="P88" s="631"/>
      <c r="Q88" s="631"/>
      <c r="R88" s="631"/>
      <c r="S88" s="632"/>
    </row>
    <row r="89" spans="1:19" ht="15" customHeight="1" x14ac:dyDescent="0.25">
      <c r="A89" s="624"/>
      <c r="B89" s="633" t="s">
        <v>750</v>
      </c>
      <c r="C89" s="634"/>
      <c r="D89" s="634"/>
      <c r="E89" s="635"/>
      <c r="F89" s="633" t="s">
        <v>85</v>
      </c>
      <c r="G89" s="634"/>
      <c r="H89" s="634"/>
      <c r="I89" s="635"/>
      <c r="J89" s="628"/>
      <c r="K89" s="629"/>
      <c r="L89" s="639" t="s">
        <v>231</v>
      </c>
      <c r="M89" s="640"/>
      <c r="N89" s="640"/>
      <c r="O89" s="640"/>
      <c r="P89" s="640"/>
      <c r="Q89" s="640"/>
      <c r="R89" s="640"/>
      <c r="S89" s="641"/>
    </row>
    <row r="90" spans="1:19" ht="15" customHeight="1" x14ac:dyDescent="0.25">
      <c r="A90" s="624"/>
      <c r="B90" s="636" t="s">
        <v>91</v>
      </c>
      <c r="C90" s="637"/>
      <c r="D90" s="637"/>
      <c r="E90" s="638"/>
      <c r="F90" s="505">
        <v>100</v>
      </c>
      <c r="G90" s="506"/>
      <c r="H90" s="506"/>
      <c r="I90" s="507"/>
      <c r="J90" s="628"/>
      <c r="K90" s="629"/>
      <c r="L90" s="639" t="s">
        <v>232</v>
      </c>
      <c r="M90" s="640"/>
      <c r="N90" s="640"/>
      <c r="O90" s="640"/>
      <c r="P90" s="640"/>
      <c r="Q90" s="640"/>
      <c r="R90" s="640"/>
      <c r="S90" s="641"/>
    </row>
    <row r="91" spans="1:19" ht="15" customHeight="1" x14ac:dyDescent="0.25">
      <c r="A91" s="624"/>
      <c r="B91" s="636"/>
      <c r="C91" s="637"/>
      <c r="D91" s="637"/>
      <c r="E91" s="638"/>
      <c r="F91" s="505"/>
      <c r="G91" s="506"/>
      <c r="H91" s="506"/>
      <c r="I91" s="507"/>
      <c r="J91" s="628"/>
      <c r="K91" s="629"/>
      <c r="L91" s="639" t="s">
        <v>86</v>
      </c>
      <c r="M91" s="640"/>
      <c r="N91" s="640"/>
      <c r="O91" s="640"/>
      <c r="P91" s="640"/>
      <c r="Q91" s="640"/>
      <c r="R91" s="640"/>
      <c r="S91" s="641"/>
    </row>
    <row r="92" spans="1:19" ht="15" customHeight="1" x14ac:dyDescent="0.25">
      <c r="A92" s="624"/>
      <c r="B92" s="636"/>
      <c r="C92" s="637"/>
      <c r="D92" s="637"/>
      <c r="E92" s="638"/>
      <c r="F92" s="505"/>
      <c r="G92" s="506"/>
      <c r="H92" s="506"/>
      <c r="I92" s="507"/>
      <c r="J92" s="628"/>
      <c r="K92" s="629"/>
      <c r="L92" s="639" t="s">
        <v>233</v>
      </c>
      <c r="M92" s="640"/>
      <c r="N92" s="640"/>
      <c r="O92" s="640"/>
      <c r="P92" s="640"/>
      <c r="Q92" s="640"/>
      <c r="R92" s="640"/>
      <c r="S92" s="641"/>
    </row>
    <row r="93" spans="1:19" ht="15" customHeight="1" x14ac:dyDescent="0.25">
      <c r="A93" s="624"/>
      <c r="B93" s="636"/>
      <c r="C93" s="637"/>
      <c r="D93" s="637"/>
      <c r="E93" s="638"/>
      <c r="F93" s="505"/>
      <c r="G93" s="506"/>
      <c r="H93" s="506"/>
      <c r="I93" s="507"/>
      <c r="J93" s="628"/>
      <c r="K93" s="629"/>
      <c r="L93" s="639" t="s">
        <v>87</v>
      </c>
      <c r="M93" s="640"/>
      <c r="N93" s="640"/>
      <c r="O93" s="640"/>
      <c r="P93" s="640"/>
      <c r="Q93" s="640"/>
      <c r="R93" s="640"/>
      <c r="S93" s="641"/>
    </row>
    <row r="94" spans="1:19" ht="15" customHeight="1" x14ac:dyDescent="0.25">
      <c r="A94" s="624"/>
      <c r="B94" s="636"/>
      <c r="C94" s="637"/>
      <c r="D94" s="637"/>
      <c r="E94" s="638"/>
      <c r="F94" s="505"/>
      <c r="G94" s="506"/>
      <c r="H94" s="506"/>
      <c r="I94" s="507"/>
      <c r="J94" s="628"/>
      <c r="K94" s="629"/>
      <c r="L94" s="639" t="s">
        <v>897</v>
      </c>
      <c r="M94" s="640"/>
      <c r="N94" s="640"/>
      <c r="O94" s="640"/>
      <c r="P94" s="640"/>
      <c r="Q94" s="640"/>
      <c r="R94" s="640"/>
      <c r="S94" s="641"/>
    </row>
    <row r="95" spans="1:19" ht="15" customHeight="1" x14ac:dyDescent="0.25">
      <c r="A95" s="618"/>
      <c r="B95" s="619"/>
      <c r="C95" s="619"/>
      <c r="D95" s="619"/>
      <c r="E95" s="619"/>
      <c r="F95" s="619"/>
      <c r="G95" s="619"/>
      <c r="H95" s="619"/>
      <c r="I95" s="619"/>
      <c r="J95" s="619"/>
      <c r="K95" s="619"/>
      <c r="L95" s="619"/>
      <c r="M95" s="619"/>
      <c r="N95" s="619"/>
      <c r="O95" s="619"/>
      <c r="P95" s="619"/>
      <c r="Q95" s="619"/>
      <c r="R95" s="619"/>
      <c r="S95" s="620"/>
    </row>
    <row r="96" spans="1:19" ht="20.100000000000001" customHeight="1" x14ac:dyDescent="0.25">
      <c r="A96" s="644" t="s">
        <v>139</v>
      </c>
      <c r="B96" s="645" t="s">
        <v>88</v>
      </c>
      <c r="C96" s="645"/>
      <c r="D96" s="645"/>
      <c r="E96" s="645"/>
      <c r="F96" s="645"/>
      <c r="G96" s="645"/>
      <c r="H96" s="645"/>
      <c r="I96" s="645"/>
      <c r="J96" s="645"/>
      <c r="K96" s="645"/>
      <c r="L96" s="645"/>
      <c r="M96" s="645"/>
      <c r="N96" s="645"/>
      <c r="O96" s="645"/>
      <c r="P96" s="645"/>
      <c r="Q96" s="645"/>
      <c r="R96" s="645"/>
      <c r="S96" s="646"/>
    </row>
    <row r="97" spans="1:19" ht="15" customHeight="1" x14ac:dyDescent="0.25">
      <c r="A97" s="644"/>
      <c r="B97" s="647" t="s">
        <v>751</v>
      </c>
      <c r="C97" s="647"/>
      <c r="D97" s="647"/>
      <c r="E97" s="647"/>
      <c r="F97" s="647"/>
      <c r="G97" s="647"/>
      <c r="H97" s="647"/>
      <c r="I97" s="647"/>
      <c r="J97" s="647"/>
      <c r="K97" s="647"/>
      <c r="L97" s="647"/>
      <c r="M97" s="647"/>
      <c r="N97" s="647"/>
      <c r="O97" s="647"/>
      <c r="P97" s="647"/>
      <c r="Q97" s="647"/>
      <c r="R97" s="647"/>
      <c r="S97" s="648"/>
    </row>
    <row r="98" spans="1:19" ht="141.75" customHeight="1" x14ac:dyDescent="0.25">
      <c r="A98" s="644"/>
      <c r="B98" s="351" t="s">
        <v>662</v>
      </c>
      <c r="C98" s="351"/>
      <c r="D98" s="351"/>
      <c r="E98" s="351"/>
      <c r="F98" s="351"/>
      <c r="G98" s="351"/>
      <c r="H98" s="351"/>
      <c r="I98" s="351"/>
      <c r="J98" s="351"/>
      <c r="K98" s="351"/>
      <c r="L98" s="351"/>
      <c r="M98" s="351"/>
      <c r="N98" s="351"/>
      <c r="O98" s="351"/>
      <c r="P98" s="351"/>
      <c r="Q98" s="351"/>
      <c r="R98" s="351"/>
      <c r="S98" s="352"/>
    </row>
    <row r="99" spans="1:19" ht="15" customHeight="1" x14ac:dyDescent="0.25">
      <c r="A99" s="644"/>
      <c r="B99" s="642" t="s">
        <v>89</v>
      </c>
      <c r="C99" s="642"/>
      <c r="D99" s="642"/>
      <c r="E99" s="642"/>
      <c r="F99" s="642"/>
      <c r="G99" s="642"/>
      <c r="H99" s="642"/>
      <c r="I99" s="642"/>
      <c r="J99" s="642"/>
      <c r="K99" s="642"/>
      <c r="L99" s="642"/>
      <c r="M99" s="642"/>
      <c r="N99" s="642"/>
      <c r="O99" s="642"/>
      <c r="P99" s="642"/>
      <c r="Q99" s="642"/>
      <c r="R99" s="642"/>
      <c r="S99" s="643"/>
    </row>
    <row r="100" spans="1:19" ht="108.75" customHeight="1" x14ac:dyDescent="0.25">
      <c r="A100" s="644"/>
      <c r="B100" s="351" t="s">
        <v>660</v>
      </c>
      <c r="C100" s="351"/>
      <c r="D100" s="351"/>
      <c r="E100" s="351"/>
      <c r="F100" s="351"/>
      <c r="G100" s="351"/>
      <c r="H100" s="351"/>
      <c r="I100" s="351"/>
      <c r="J100" s="351"/>
      <c r="K100" s="351"/>
      <c r="L100" s="351"/>
      <c r="M100" s="351"/>
      <c r="N100" s="351"/>
      <c r="O100" s="351"/>
      <c r="P100" s="351"/>
      <c r="Q100" s="351"/>
      <c r="R100" s="351"/>
      <c r="S100" s="352"/>
    </row>
    <row r="101" spans="1:19" ht="15" customHeight="1" x14ac:dyDescent="0.25">
      <c r="A101" s="644"/>
      <c r="B101" s="642" t="s">
        <v>90</v>
      </c>
      <c r="C101" s="642"/>
      <c r="D101" s="642"/>
      <c r="E101" s="642"/>
      <c r="F101" s="642"/>
      <c r="G101" s="642"/>
      <c r="H101" s="642"/>
      <c r="I101" s="642"/>
      <c r="J101" s="642"/>
      <c r="K101" s="642"/>
      <c r="L101" s="642"/>
      <c r="M101" s="642"/>
      <c r="N101" s="642"/>
      <c r="O101" s="642"/>
      <c r="P101" s="642"/>
      <c r="Q101" s="642"/>
      <c r="R101" s="642"/>
      <c r="S101" s="643"/>
    </row>
    <row r="102" spans="1:19" ht="50.1" customHeight="1" x14ac:dyDescent="0.25">
      <c r="A102" s="644"/>
      <c r="B102" s="351" t="s">
        <v>661</v>
      </c>
      <c r="C102" s="351"/>
      <c r="D102" s="351"/>
      <c r="E102" s="351"/>
      <c r="F102" s="351"/>
      <c r="G102" s="351"/>
      <c r="H102" s="351"/>
      <c r="I102" s="351"/>
      <c r="J102" s="351"/>
      <c r="K102" s="351"/>
      <c r="L102" s="351"/>
      <c r="M102" s="351"/>
      <c r="N102" s="351"/>
      <c r="O102" s="351"/>
      <c r="P102" s="351"/>
      <c r="Q102" s="351"/>
      <c r="R102" s="351"/>
      <c r="S102" s="352"/>
    </row>
    <row r="103" spans="1:19" ht="15" customHeight="1" x14ac:dyDescent="0.25">
      <c r="A103" s="164"/>
      <c r="B103" s="165"/>
      <c r="C103" s="165"/>
      <c r="D103" s="165"/>
      <c r="E103" s="165"/>
      <c r="F103" s="165"/>
      <c r="G103" s="165"/>
      <c r="H103" s="165"/>
      <c r="I103" s="165"/>
      <c r="J103" s="165"/>
      <c r="K103" s="165"/>
      <c r="L103" s="165"/>
      <c r="M103" s="165"/>
      <c r="N103" s="165"/>
      <c r="O103" s="165"/>
      <c r="P103" s="165"/>
      <c r="Q103" s="165"/>
      <c r="R103" s="165"/>
      <c r="S103" s="166"/>
    </row>
  </sheetData>
  <sheetProtection algorithmName="SHA-512" hashValue="k4OmZimj5O2MskTowcO9w58i9ZdGXzztGm6DIKITabMilgMJUVf8kCtNfm3MQDbRtkIjtZMgKIe+DaQb/AtT3w==" saltValue="LrKJH1eGFrCyO1hxtX7/f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7E47682-51DE-4E57-92D3-31BE6FD2B297}">
      <formula1>ZAL</formula1>
    </dataValidation>
    <dataValidation type="list" allowBlank="1" showInputMessage="1" showErrorMessage="1" sqref="L7" xr:uid="{2CFD3FDE-2AF6-49E1-A467-EB6BFA093116}">
      <formula1>STATUS</formula1>
    </dataValidation>
    <dataValidation type="list" allowBlank="1" showInputMessage="1" showErrorMessage="1" sqref="L72:L79" xr:uid="{EF0DB5CD-9042-4A7F-A8AE-767580796330}">
      <formula1>METODY</formula1>
    </dataValidation>
    <dataValidation type="list" allowBlank="1" showInputMessage="1" showErrorMessage="1" sqref="L81:L85" xr:uid="{28BF065A-446E-488E-B811-6888543E9875}">
      <formula1>PRAC_STUD</formula1>
    </dataValidation>
    <dataValidation type="list" allowBlank="1" showInputMessage="1" showErrorMessage="1" sqref="N14:S33" xr:uid="{05A4A659-93F3-4669-B298-D9E840EA2490}">
      <formula1>KEW_Z2</formula1>
    </dataValidation>
    <dataValidation type="list" allowBlank="1" showInputMessage="1" showErrorMessage="1" sqref="N34:S53" xr:uid="{D1814FF8-A38C-40D9-A357-D9CD2F63DE05}">
      <formula1>KEU_Z2</formula1>
    </dataValidation>
    <dataValidation type="list" allowBlank="1" showInputMessage="1" showErrorMessage="1" sqref="N54:S68" xr:uid="{A16B556E-0518-450C-B7E9-B1C34EA35C15}">
      <formula1>KEK_Z2</formula1>
    </dataValidation>
  </dataValidations>
  <hyperlinks>
    <hyperlink ref="O13" r:id="rId1" xr:uid="{AC180817-1311-4F79-A2A7-ACEED4B39D9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theme="7" tint="0.59999389629810485"/>
    <pageSetUpPr fitToPage="1"/>
  </sheetPr>
  <dimension ref="A1:S13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203" t="str">
        <f>Z2_MBA!B2</f>
        <v>2020/2021</v>
      </c>
      <c r="B1" s="204"/>
      <c r="C1" s="35"/>
      <c r="D1" s="1"/>
    </row>
    <row r="2" spans="1:19" ht="9.9499999999999993" customHeight="1" thickBot="1" x14ac:dyDescent="0.3"/>
    <row r="3" spans="1:19" ht="39" customHeight="1" thickBot="1" x14ac:dyDescent="0.3">
      <c r="A3" s="205" t="s">
        <v>39</v>
      </c>
      <c r="B3" s="206"/>
      <c r="C3" s="208" t="str">
        <f>Z2_MBA!B17</f>
        <v>Moduł Z2/3</v>
      </c>
      <c r="D3" s="209"/>
      <c r="E3" s="209"/>
      <c r="F3" s="210"/>
      <c r="G3" s="3"/>
      <c r="H3" s="3"/>
      <c r="I3" s="3"/>
      <c r="J3" s="3"/>
      <c r="K3" s="3"/>
      <c r="L3" s="4"/>
      <c r="M3" s="4"/>
      <c r="N3" s="4"/>
      <c r="O3" s="4"/>
      <c r="P3" s="4"/>
      <c r="Q3" s="4"/>
    </row>
    <row r="4" spans="1:19" s="150" customFormat="1" ht="39.75" customHeight="1" thickBot="1" x14ac:dyDescent="0.3">
      <c r="A4" s="207" t="s">
        <v>40</v>
      </c>
      <c r="B4" s="207"/>
      <c r="C4" s="197" t="str">
        <f>Z2_MBA!C17</f>
        <v>Nowoczesne zarządzanie</v>
      </c>
      <c r="D4" s="198"/>
      <c r="E4" s="198"/>
      <c r="F4" s="198"/>
      <c r="G4" s="198"/>
      <c r="H4" s="198"/>
      <c r="I4" s="198"/>
      <c r="J4" s="198"/>
      <c r="K4" s="205" t="s">
        <v>41</v>
      </c>
      <c r="L4" s="206"/>
      <c r="M4" s="111">
        <f>Z2_MBA!D17</f>
        <v>12</v>
      </c>
      <c r="N4" s="200" t="s">
        <v>42</v>
      </c>
      <c r="O4" s="201"/>
      <c r="P4" s="194" t="str">
        <f>Z2_MBA!F17</f>
        <v>prof. G. Maniak</v>
      </c>
      <c r="Q4" s="195"/>
      <c r="R4" s="196"/>
    </row>
    <row r="5" spans="1:19" s="151" customFormat="1" ht="9.9499999999999993" customHeight="1" thickBot="1" x14ac:dyDescent="0.3">
      <c r="A5" s="217"/>
      <c r="B5" s="217"/>
      <c r="C5" s="217"/>
      <c r="D5" s="217"/>
      <c r="E5" s="217"/>
      <c r="F5" s="217"/>
      <c r="G5" s="217"/>
      <c r="H5" s="217"/>
      <c r="I5" s="217"/>
      <c r="J5" s="217"/>
      <c r="K5" s="217"/>
      <c r="L5" s="217"/>
      <c r="M5" s="217"/>
      <c r="N5" s="217"/>
      <c r="O5" s="217"/>
      <c r="P5" s="217"/>
      <c r="Q5" s="217"/>
      <c r="R5" s="217"/>
    </row>
    <row r="6" spans="1:19" s="150" customFormat="1" ht="43.15" customHeight="1" thickBot="1" x14ac:dyDescent="0.3">
      <c r="A6" s="207" t="s">
        <v>43</v>
      </c>
      <c r="B6" s="207"/>
      <c r="C6" s="208" t="str">
        <f>Z2_MBA!B3</f>
        <v>ZARZĄDZANIE</v>
      </c>
      <c r="D6" s="210"/>
      <c r="E6" s="6" t="str">
        <f>Z2_MBA!B4</f>
        <v>II stopnia</v>
      </c>
      <c r="F6" s="109" t="s">
        <v>44</v>
      </c>
      <c r="G6" s="40" t="s">
        <v>45</v>
      </c>
      <c r="H6" s="109" t="s">
        <v>46</v>
      </c>
      <c r="I6" s="40">
        <v>1</v>
      </c>
      <c r="J6" s="7" t="s">
        <v>230</v>
      </c>
      <c r="K6" s="218" t="s">
        <v>47</v>
      </c>
      <c r="L6" s="218"/>
      <c r="M6" s="219" t="s">
        <v>48</v>
      </c>
      <c r="N6" s="219"/>
      <c r="O6" s="111" t="s">
        <v>49</v>
      </c>
      <c r="P6" s="220" t="s">
        <v>50</v>
      </c>
      <c r="Q6" s="221"/>
      <c r="R6" s="111">
        <f>Z2_MBA!G17</f>
        <v>72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22"/>
      <c r="B8" s="223"/>
      <c r="C8" s="223"/>
      <c r="D8" s="223"/>
      <c r="E8" s="223"/>
      <c r="F8" s="223"/>
      <c r="G8" s="223"/>
      <c r="H8" s="223"/>
      <c r="I8" s="223"/>
      <c r="J8" s="223"/>
      <c r="K8" s="223"/>
      <c r="L8" s="223"/>
      <c r="M8" s="223"/>
      <c r="N8" s="223"/>
      <c r="O8" s="223"/>
      <c r="P8" s="223"/>
      <c r="Q8" s="223"/>
      <c r="R8" s="224"/>
      <c r="S8" s="150"/>
    </row>
    <row r="9" spans="1:19" ht="30" customHeight="1" x14ac:dyDescent="0.25">
      <c r="A9" s="225" t="s">
        <v>51</v>
      </c>
      <c r="B9" s="226"/>
      <c r="C9" s="226"/>
      <c r="D9" s="226"/>
      <c r="E9" s="226"/>
      <c r="F9" s="226"/>
      <c r="G9" s="226"/>
      <c r="H9" s="226"/>
      <c r="I9" s="226"/>
      <c r="J9" s="226"/>
      <c r="K9" s="226"/>
      <c r="L9" s="226"/>
      <c r="M9" s="226"/>
      <c r="N9" s="226"/>
      <c r="O9" s="226"/>
      <c r="P9" s="226"/>
      <c r="Q9" s="226"/>
      <c r="R9" s="227"/>
    </row>
    <row r="10" spans="1:19" ht="15" customHeight="1" x14ac:dyDescent="0.25">
      <c r="A10" s="228" t="s">
        <v>609</v>
      </c>
      <c r="B10" s="229"/>
      <c r="C10" s="229"/>
      <c r="D10" s="229"/>
      <c r="E10" s="229"/>
      <c r="F10" s="229"/>
      <c r="G10" s="229"/>
      <c r="H10" s="229"/>
      <c r="I10" s="229"/>
      <c r="J10" s="229"/>
      <c r="K10" s="229"/>
      <c r="L10" s="229"/>
      <c r="M10" s="229"/>
      <c r="N10" s="229"/>
      <c r="O10" s="229"/>
      <c r="P10" s="229"/>
      <c r="Q10" s="229"/>
      <c r="R10" s="230"/>
    </row>
    <row r="11" spans="1:19" ht="99.95" customHeight="1" thickBot="1" x14ac:dyDescent="0.3">
      <c r="A11" s="649" t="s">
        <v>681</v>
      </c>
      <c r="B11" s="650"/>
      <c r="C11" s="650"/>
      <c r="D11" s="650"/>
      <c r="E11" s="650"/>
      <c r="F11" s="650"/>
      <c r="G11" s="650"/>
      <c r="H11" s="650"/>
      <c r="I11" s="650"/>
      <c r="J11" s="650"/>
      <c r="K11" s="650"/>
      <c r="L11" s="650"/>
      <c r="M11" s="650"/>
      <c r="N11" s="650"/>
      <c r="O11" s="650"/>
      <c r="P11" s="650"/>
      <c r="Q11" s="650"/>
      <c r="R11" s="651"/>
    </row>
    <row r="12" spans="1:19" ht="9.9499999999999993" customHeight="1" thickBot="1" x14ac:dyDescent="0.3">
      <c r="A12" s="241"/>
      <c r="B12" s="241"/>
      <c r="C12" s="241"/>
      <c r="D12" s="241"/>
      <c r="E12" s="241"/>
      <c r="F12" s="241"/>
      <c r="G12" s="241"/>
      <c r="H12" s="241"/>
      <c r="I12" s="241"/>
      <c r="J12" s="241"/>
      <c r="K12" s="241"/>
      <c r="L12" s="241"/>
      <c r="M12" s="241"/>
      <c r="N12" s="241"/>
      <c r="O12" s="241"/>
      <c r="P12" s="241"/>
      <c r="Q12" s="241"/>
      <c r="R12" s="241"/>
    </row>
    <row r="13" spans="1:19" ht="15" customHeight="1" x14ac:dyDescent="0.25">
      <c r="A13" s="104"/>
      <c r="B13" s="105"/>
      <c r="C13" s="105"/>
      <c r="D13" s="105"/>
      <c r="E13" s="105"/>
      <c r="F13" s="105"/>
      <c r="G13" s="105"/>
      <c r="H13" s="105"/>
      <c r="I13" s="105"/>
      <c r="J13" s="105"/>
      <c r="K13" s="105"/>
      <c r="L13" s="105"/>
      <c r="M13" s="105"/>
      <c r="N13" s="105"/>
      <c r="O13" s="105"/>
      <c r="P13" s="105"/>
      <c r="Q13" s="105"/>
      <c r="R13" s="106"/>
      <c r="S13" s="150"/>
    </row>
    <row r="14" spans="1:19" ht="30" customHeight="1" x14ac:dyDescent="0.25">
      <c r="A14" s="225" t="s">
        <v>52</v>
      </c>
      <c r="B14" s="226"/>
      <c r="C14" s="226"/>
      <c r="D14" s="226"/>
      <c r="E14" s="226"/>
      <c r="F14" s="226"/>
      <c r="G14" s="226"/>
      <c r="H14" s="226"/>
      <c r="I14" s="226"/>
      <c r="J14" s="226"/>
      <c r="K14" s="226"/>
      <c r="L14" s="226"/>
      <c r="M14" s="226"/>
      <c r="N14" s="226"/>
      <c r="O14" s="226"/>
      <c r="P14" s="226"/>
      <c r="Q14" s="226"/>
      <c r="R14" s="227"/>
    </row>
    <row r="15" spans="1:19" s="152" customFormat="1" ht="15" customHeight="1" x14ac:dyDescent="0.25">
      <c r="A15" s="263" t="s">
        <v>138</v>
      </c>
      <c r="B15" s="264"/>
      <c r="C15" s="264"/>
      <c r="D15" s="264"/>
      <c r="E15" s="264"/>
      <c r="F15" s="264"/>
      <c r="G15" s="264"/>
      <c r="H15" s="264"/>
      <c r="I15" s="264"/>
      <c r="J15" s="264"/>
      <c r="K15" s="264"/>
      <c r="L15" s="264"/>
      <c r="M15" s="264"/>
      <c r="N15" s="264"/>
      <c r="O15" s="264"/>
      <c r="P15" s="264"/>
      <c r="Q15" s="264"/>
      <c r="R15" s="265"/>
    </row>
    <row r="16" spans="1:19" ht="73.5" customHeight="1" thickBot="1" x14ac:dyDescent="0.3">
      <c r="A16" s="260" t="s">
        <v>677</v>
      </c>
      <c r="B16" s="261"/>
      <c r="C16" s="261"/>
      <c r="D16" s="261"/>
      <c r="E16" s="261"/>
      <c r="F16" s="261"/>
      <c r="G16" s="261"/>
      <c r="H16" s="261"/>
      <c r="I16" s="261"/>
      <c r="J16" s="261"/>
      <c r="K16" s="261"/>
      <c r="L16" s="261"/>
      <c r="M16" s="261"/>
      <c r="N16" s="261"/>
      <c r="O16" s="261"/>
      <c r="P16" s="261"/>
      <c r="Q16" s="261"/>
      <c r="R16" s="262"/>
    </row>
    <row r="17" spans="1:19" ht="9.9499999999999993" customHeight="1" thickBot="1" x14ac:dyDescent="0.3">
      <c r="A17" s="241"/>
      <c r="B17" s="241"/>
      <c r="C17" s="241"/>
      <c r="D17" s="241"/>
      <c r="E17" s="241"/>
      <c r="F17" s="241"/>
      <c r="G17" s="241"/>
      <c r="H17" s="241"/>
      <c r="I17" s="241"/>
      <c r="J17" s="241"/>
      <c r="K17" s="241"/>
      <c r="L17" s="241"/>
      <c r="M17" s="241"/>
      <c r="N17" s="241"/>
      <c r="O17" s="241"/>
      <c r="P17" s="241"/>
      <c r="Q17" s="241"/>
      <c r="R17" s="241"/>
    </row>
    <row r="18" spans="1:19" ht="15" customHeight="1" x14ac:dyDescent="0.25">
      <c r="A18" s="222"/>
      <c r="B18" s="223"/>
      <c r="C18" s="223"/>
      <c r="D18" s="223"/>
      <c r="E18" s="223"/>
      <c r="F18" s="223"/>
      <c r="G18" s="223"/>
      <c r="H18" s="223"/>
      <c r="I18" s="223"/>
      <c r="J18" s="223"/>
      <c r="K18" s="223"/>
      <c r="L18" s="223"/>
      <c r="M18" s="223"/>
      <c r="N18" s="223"/>
      <c r="O18" s="223"/>
      <c r="P18" s="223"/>
      <c r="Q18" s="223"/>
      <c r="R18" s="224"/>
      <c r="S18" s="150"/>
    </row>
    <row r="19" spans="1:19" ht="30" customHeight="1" x14ac:dyDescent="0.25">
      <c r="A19" s="225" t="s">
        <v>53</v>
      </c>
      <c r="B19" s="226"/>
      <c r="C19" s="226"/>
      <c r="D19" s="226"/>
      <c r="E19" s="226"/>
      <c r="F19" s="226"/>
      <c r="G19" s="226"/>
      <c r="H19" s="226"/>
      <c r="I19" s="226"/>
      <c r="J19" s="226"/>
      <c r="K19" s="226"/>
      <c r="L19" s="226"/>
      <c r="M19" s="226"/>
      <c r="N19" s="226"/>
      <c r="O19" s="226"/>
      <c r="P19" s="226"/>
      <c r="Q19" s="226"/>
      <c r="R19" s="227"/>
    </row>
    <row r="20" spans="1:19" ht="15" customHeight="1" x14ac:dyDescent="0.25">
      <c r="A20" s="263" t="s">
        <v>610</v>
      </c>
      <c r="B20" s="264"/>
      <c r="C20" s="264"/>
      <c r="D20" s="264"/>
      <c r="E20" s="264"/>
      <c r="F20" s="264"/>
      <c r="G20" s="264"/>
      <c r="H20" s="264"/>
      <c r="I20" s="264"/>
      <c r="J20" s="264"/>
      <c r="K20" s="264"/>
      <c r="L20" s="264"/>
      <c r="M20" s="264"/>
      <c r="N20" s="264"/>
      <c r="O20" s="264"/>
      <c r="P20" s="264"/>
      <c r="Q20" s="264"/>
      <c r="R20" s="265"/>
    </row>
    <row r="21" spans="1:19" ht="39.950000000000003" customHeight="1" x14ac:dyDescent="0.25">
      <c r="A21" s="652" t="s">
        <v>618</v>
      </c>
      <c r="B21" s="254"/>
      <c r="C21" s="254"/>
      <c r="D21" s="254"/>
      <c r="E21" s="255"/>
      <c r="F21" s="653" t="s">
        <v>619</v>
      </c>
      <c r="G21" s="257"/>
      <c r="H21" s="257"/>
      <c r="I21" s="257"/>
      <c r="J21" s="257"/>
      <c r="K21" s="259"/>
      <c r="L21" s="653" t="s">
        <v>620</v>
      </c>
      <c r="M21" s="257"/>
      <c r="N21" s="257"/>
      <c r="O21" s="257"/>
      <c r="P21" s="257"/>
      <c r="Q21" s="257"/>
      <c r="R21" s="258"/>
    </row>
    <row r="22" spans="1:19" ht="127.5" customHeight="1" thickBot="1" x14ac:dyDescent="0.3">
      <c r="A22" s="654" t="s">
        <v>678</v>
      </c>
      <c r="B22" s="655"/>
      <c r="C22" s="655"/>
      <c r="D22" s="655"/>
      <c r="E22" s="655"/>
      <c r="F22" s="655" t="s">
        <v>679</v>
      </c>
      <c r="G22" s="655"/>
      <c r="H22" s="655"/>
      <c r="I22" s="655"/>
      <c r="J22" s="655"/>
      <c r="K22" s="655"/>
      <c r="L22" s="655" t="s">
        <v>680</v>
      </c>
      <c r="M22" s="655"/>
      <c r="N22" s="655"/>
      <c r="O22" s="655"/>
      <c r="P22" s="655"/>
      <c r="Q22" s="655"/>
      <c r="R22" s="656"/>
    </row>
    <row r="23" spans="1:19" ht="9.9499999999999993" customHeight="1" thickBot="1" x14ac:dyDescent="0.3">
      <c r="A23" s="241"/>
      <c r="B23" s="241"/>
      <c r="C23" s="241"/>
      <c r="D23" s="241"/>
      <c r="E23" s="241"/>
      <c r="F23" s="241"/>
      <c r="G23" s="241"/>
      <c r="H23" s="241"/>
      <c r="I23" s="241"/>
      <c r="J23" s="241"/>
      <c r="K23" s="241"/>
      <c r="L23" s="241"/>
      <c r="M23" s="241"/>
      <c r="N23" s="241"/>
      <c r="O23" s="241"/>
      <c r="P23" s="241"/>
      <c r="Q23" s="241"/>
      <c r="R23" s="241"/>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45" t="s">
        <v>54</v>
      </c>
      <c r="B25" s="246"/>
      <c r="C25" s="246"/>
      <c r="D25" s="246"/>
      <c r="E25" s="246"/>
      <c r="F25" s="246"/>
      <c r="G25" s="246"/>
      <c r="H25" s="246"/>
      <c r="I25" s="246"/>
      <c r="J25" s="246"/>
      <c r="K25" s="246"/>
      <c r="L25" s="246"/>
      <c r="M25" s="246"/>
      <c r="N25" s="246"/>
      <c r="O25" s="246"/>
      <c r="P25" s="246"/>
      <c r="Q25" s="246"/>
      <c r="R25" s="247"/>
    </row>
    <row r="26" spans="1:19" ht="24.95" customHeight="1" x14ac:dyDescent="0.25">
      <c r="A26" s="27" t="s">
        <v>55</v>
      </c>
      <c r="B26" s="248" t="str">
        <f>Z2_MBA!B17</f>
        <v>Moduł Z2/3</v>
      </c>
      <c r="C26" s="249"/>
      <c r="D26" s="33" t="str">
        <f>Z2_MBA!B18</f>
        <v>Kurs 3.1.</v>
      </c>
      <c r="E26" s="71" t="str">
        <f>Z2_MBA!B17</f>
        <v>Moduł Z2/3</v>
      </c>
      <c r="F26" s="269" t="str">
        <f>Z2_MBA!B19</f>
        <v>Kurs 3.2.</v>
      </c>
      <c r="G26" s="270"/>
      <c r="H26" s="277" t="str">
        <f>Z2_MBA!B17</f>
        <v>Moduł Z2/3</v>
      </c>
      <c r="I26" s="278"/>
      <c r="J26" s="34" t="str">
        <f>Z2_MBA!B20</f>
        <v>Kurs 3.3.</v>
      </c>
      <c r="K26" s="285" t="str">
        <f>Z2_MBA!B17</f>
        <v>Moduł Z2/3</v>
      </c>
      <c r="L26" s="286"/>
      <c r="M26" s="285" t="str">
        <f>Z2_MBA!B21</f>
        <v>Kurs 3.4.</v>
      </c>
      <c r="N26" s="286"/>
      <c r="O26" s="287"/>
      <c r="P26" s="288"/>
      <c r="Q26" s="287"/>
      <c r="R26" s="289"/>
    </row>
    <row r="27" spans="1:19" s="72" customFormat="1" ht="59.25" customHeight="1" x14ac:dyDescent="0.25">
      <c r="A27" s="99" t="s">
        <v>56</v>
      </c>
      <c r="B27" s="530" t="str">
        <f>Z2_MBA!C18</f>
        <v>Zarządzanie operacyjne</v>
      </c>
      <c r="C27" s="531"/>
      <c r="D27" s="532"/>
      <c r="E27" s="533" t="str">
        <f>Z2_MBA!C19</f>
        <v>Zarządzanie strategiczne</v>
      </c>
      <c r="F27" s="534"/>
      <c r="G27" s="535"/>
      <c r="H27" s="536" t="str">
        <f>Z2_MBA!C20</f>
        <v>Strategiczne zarządzanie zasobami ludzkimi</v>
      </c>
      <c r="I27" s="537"/>
      <c r="J27" s="538"/>
      <c r="K27" s="539" t="str">
        <f>Z2_MBA!C21</f>
        <v>Zarządzanie projektami</v>
      </c>
      <c r="L27" s="540"/>
      <c r="M27" s="540"/>
      <c r="N27" s="541"/>
      <c r="O27" s="542"/>
      <c r="P27" s="543"/>
      <c r="Q27" s="543"/>
      <c r="R27" s="544"/>
    </row>
    <row r="28" spans="1:19" s="72" customFormat="1" ht="30" customHeight="1" thickBot="1" x14ac:dyDescent="0.3">
      <c r="A28" s="39" t="s">
        <v>57</v>
      </c>
      <c r="B28" s="250">
        <f>Z2_MBA!D18</f>
        <v>3</v>
      </c>
      <c r="C28" s="251"/>
      <c r="D28" s="252"/>
      <c r="E28" s="274">
        <f>Z2_MBA!D19</f>
        <v>4</v>
      </c>
      <c r="F28" s="275"/>
      <c r="G28" s="276"/>
      <c r="H28" s="282">
        <f>Z2_MBA!D20</f>
        <v>3</v>
      </c>
      <c r="I28" s="283"/>
      <c r="J28" s="284"/>
      <c r="K28" s="211">
        <f>Z2_MBA!D21</f>
        <v>2</v>
      </c>
      <c r="L28" s="212"/>
      <c r="M28" s="212"/>
      <c r="N28" s="213"/>
      <c r="O28" s="214"/>
      <c r="P28" s="215"/>
      <c r="Q28" s="215"/>
      <c r="R28" s="216"/>
    </row>
    <row r="29" spans="1:19" s="72" customFormat="1" ht="30" hidden="1" customHeight="1" thickBot="1" x14ac:dyDescent="0.3">
      <c r="A29" s="112"/>
      <c r="B29" s="128"/>
      <c r="C29" s="113" t="s">
        <v>614</v>
      </c>
      <c r="D29" s="129"/>
      <c r="E29" s="130"/>
      <c r="F29" s="114" t="s">
        <v>614</v>
      </c>
      <c r="G29" s="131"/>
      <c r="H29" s="124"/>
      <c r="I29" s="115" t="s">
        <v>614</v>
      </c>
      <c r="J29" s="126"/>
      <c r="K29" s="116"/>
      <c r="L29" s="127" t="s">
        <v>614</v>
      </c>
      <c r="M29" s="118"/>
      <c r="N29" s="119"/>
      <c r="O29" s="120"/>
      <c r="P29" s="121"/>
      <c r="Q29" s="122"/>
      <c r="R29" s="123"/>
    </row>
    <row r="30" spans="1:19" s="72" customFormat="1" x14ac:dyDescent="0.25">
      <c r="B30" s="107"/>
      <c r="C30" s="107"/>
      <c r="D30" s="240"/>
      <c r="E30" s="240"/>
      <c r="F30" s="107"/>
      <c r="G30" s="240"/>
      <c r="H30" s="240"/>
      <c r="I30" s="240"/>
      <c r="J30" s="240"/>
      <c r="K30" s="107"/>
      <c r="L30" s="240"/>
      <c r="M30" s="240"/>
      <c r="N30" s="240"/>
      <c r="O30" s="107"/>
      <c r="P30" s="107"/>
      <c r="Q30" s="107"/>
    </row>
    <row r="31" spans="1:19" s="72" customFormat="1" ht="16.5" x14ac:dyDescent="0.3">
      <c r="B31" s="73"/>
      <c r="C31" s="73"/>
      <c r="D31" s="73"/>
      <c r="E31" s="73"/>
      <c r="F31" s="73"/>
      <c r="G31" s="73"/>
      <c r="H31" s="73"/>
      <c r="I31" s="73"/>
      <c r="J31" s="73"/>
      <c r="K31" s="73"/>
      <c r="L31" s="73"/>
      <c r="M31" s="73"/>
      <c r="N31" s="73"/>
      <c r="O31" s="73"/>
      <c r="P31" s="73"/>
      <c r="Q31" s="73"/>
    </row>
    <row r="32" spans="1:19" s="72" customFormat="1" ht="18" x14ac:dyDescent="0.25">
      <c r="B32" s="244"/>
      <c r="C32" s="244"/>
      <c r="D32" s="244"/>
      <c r="E32" s="244"/>
      <c r="F32" s="244"/>
      <c r="G32" s="244"/>
      <c r="H32" s="244"/>
      <c r="I32" s="244"/>
      <c r="J32" s="244"/>
      <c r="K32" s="244"/>
      <c r="L32" s="244"/>
      <c r="M32" s="244"/>
      <c r="N32" s="244"/>
      <c r="O32" s="244"/>
      <c r="P32" s="244"/>
      <c r="Q32" s="244"/>
    </row>
    <row r="33" spans="2:17" s="72" customFormat="1" x14ac:dyDescent="0.25">
      <c r="B33" s="240"/>
      <c r="C33" s="240"/>
      <c r="D33" s="240"/>
      <c r="E33" s="239"/>
      <c r="F33" s="239"/>
      <c r="G33" s="240"/>
      <c r="H33" s="240"/>
      <c r="I33" s="240"/>
      <c r="J33" s="239"/>
      <c r="K33" s="239"/>
      <c r="L33" s="239"/>
      <c r="M33" s="240"/>
      <c r="N33" s="240"/>
      <c r="O33" s="240"/>
      <c r="P33" s="107"/>
      <c r="Q33" s="108"/>
    </row>
    <row r="34" spans="2:17" s="72" customFormat="1" ht="16.5" x14ac:dyDescent="0.3">
      <c r="B34" s="242"/>
      <c r="C34" s="242"/>
      <c r="D34" s="242"/>
      <c r="E34" s="243"/>
      <c r="F34" s="243"/>
      <c r="G34" s="73"/>
      <c r="H34" s="73"/>
      <c r="I34" s="73"/>
      <c r="J34" s="73"/>
      <c r="K34" s="73"/>
      <c r="L34" s="73"/>
      <c r="M34" s="73"/>
      <c r="N34" s="73"/>
      <c r="O34" s="73"/>
      <c r="P34" s="73"/>
      <c r="Q34" s="73"/>
    </row>
    <row r="35" spans="2:17" s="72" customFormat="1" ht="16.5" x14ac:dyDescent="0.3">
      <c r="B35" s="242"/>
      <c r="C35" s="242"/>
      <c r="D35" s="242"/>
      <c r="E35" s="243"/>
      <c r="F35" s="243"/>
      <c r="G35" s="73"/>
      <c r="H35" s="73"/>
      <c r="I35" s="73"/>
      <c r="J35" s="73"/>
      <c r="K35" s="73"/>
      <c r="L35" s="73"/>
      <c r="M35" s="73"/>
      <c r="N35" s="73"/>
      <c r="O35" s="73"/>
      <c r="P35" s="73"/>
      <c r="Q35" s="73"/>
    </row>
    <row r="36" spans="2:17" s="72" customFormat="1" ht="16.5" x14ac:dyDescent="0.3">
      <c r="B36" s="242"/>
      <c r="C36" s="242"/>
      <c r="D36" s="242"/>
      <c r="E36" s="243"/>
      <c r="F36" s="243"/>
      <c r="G36" s="73"/>
      <c r="H36" s="73"/>
      <c r="I36" s="73"/>
      <c r="J36" s="73"/>
      <c r="K36" s="73"/>
      <c r="L36" s="73"/>
      <c r="M36" s="73"/>
      <c r="N36" s="73"/>
      <c r="O36" s="73"/>
      <c r="P36" s="73"/>
      <c r="Q36" s="73"/>
    </row>
    <row r="37" spans="2:17" s="72" customFormat="1" ht="16.5" x14ac:dyDescent="0.3">
      <c r="B37" s="242"/>
      <c r="C37" s="242"/>
      <c r="D37" s="242"/>
      <c r="E37" s="243"/>
      <c r="F37" s="243"/>
      <c r="G37" s="73"/>
      <c r="H37" s="73"/>
      <c r="I37" s="73"/>
      <c r="J37" s="73"/>
      <c r="K37" s="73"/>
      <c r="L37" s="73"/>
      <c r="M37" s="73"/>
      <c r="N37" s="73"/>
      <c r="O37" s="73"/>
      <c r="P37" s="73"/>
      <c r="Q37" s="73"/>
    </row>
    <row r="38" spans="2:17" s="72" customFormat="1" x14ac:dyDescent="0.25"/>
    <row r="39" spans="2:17" s="72" customFormat="1" x14ac:dyDescent="0.25"/>
    <row r="40" spans="2:17" s="72" customFormat="1" x14ac:dyDescent="0.25"/>
    <row r="41" spans="2:17" s="72" customFormat="1" x14ac:dyDescent="0.25"/>
    <row r="42" spans="2:17" s="72" customFormat="1" x14ac:dyDescent="0.25"/>
    <row r="43" spans="2:17" s="72" customFormat="1" x14ac:dyDescent="0.25"/>
    <row r="44" spans="2:17" s="72" customFormat="1" x14ac:dyDescent="0.25"/>
    <row r="45" spans="2:17" s="72" customFormat="1" x14ac:dyDescent="0.25"/>
    <row r="46" spans="2:17" s="72" customFormat="1" x14ac:dyDescent="0.25"/>
    <row r="47" spans="2:17" s="72" customFormat="1" x14ac:dyDescent="0.25"/>
    <row r="48" spans="2:17" s="72" customFormat="1" x14ac:dyDescent="0.25"/>
    <row r="49" s="72" customFormat="1" x14ac:dyDescent="0.25"/>
    <row r="50" s="72" customFormat="1" x14ac:dyDescent="0.25"/>
    <row r="51" s="72" customFormat="1" x14ac:dyDescent="0.25"/>
    <row r="52" s="72" customFormat="1" x14ac:dyDescent="0.25"/>
    <row r="53" s="72" customFormat="1" x14ac:dyDescent="0.25"/>
    <row r="54" s="72" customFormat="1" x14ac:dyDescent="0.25"/>
    <row r="55" s="72" customFormat="1" x14ac:dyDescent="0.25"/>
    <row r="56" s="72" customFormat="1" x14ac:dyDescent="0.25"/>
    <row r="57" s="72" customFormat="1" x14ac:dyDescent="0.25"/>
    <row r="58" s="72" customFormat="1" x14ac:dyDescent="0.25"/>
    <row r="59" s="72" customFormat="1" x14ac:dyDescent="0.25"/>
    <row r="60" s="72" customFormat="1" x14ac:dyDescent="0.25"/>
    <row r="61" s="72" customFormat="1" x14ac:dyDescent="0.25"/>
    <row r="62" s="72" customFormat="1" x14ac:dyDescent="0.25"/>
    <row r="63" s="72" customFormat="1" x14ac:dyDescent="0.25"/>
    <row r="64" s="72" customFormat="1" x14ac:dyDescent="0.25"/>
    <row r="65" s="72" customFormat="1" x14ac:dyDescent="0.25"/>
    <row r="66" s="72" customFormat="1" x14ac:dyDescent="0.25"/>
    <row r="67" s="72" customFormat="1" x14ac:dyDescent="0.25"/>
    <row r="68" s="72" customFormat="1" x14ac:dyDescent="0.25"/>
    <row r="69" s="72" customFormat="1" x14ac:dyDescent="0.25"/>
    <row r="70" s="72" customFormat="1" x14ac:dyDescent="0.25"/>
    <row r="71" s="72" customFormat="1" x14ac:dyDescent="0.25"/>
    <row r="72" s="72" customFormat="1" x14ac:dyDescent="0.25"/>
    <row r="73" s="72" customFormat="1" x14ac:dyDescent="0.25"/>
    <row r="74" s="72" customFormat="1" x14ac:dyDescent="0.25"/>
    <row r="75" s="72" customFormat="1" x14ac:dyDescent="0.25"/>
    <row r="76" s="72" customFormat="1" x14ac:dyDescent="0.25"/>
    <row r="77" s="72" customFormat="1" x14ac:dyDescent="0.25"/>
    <row r="78" s="72" customFormat="1" x14ac:dyDescent="0.25"/>
    <row r="79" s="72" customFormat="1" x14ac:dyDescent="0.25"/>
    <row r="80" s="72" customFormat="1" x14ac:dyDescent="0.25"/>
    <row r="81" s="72" customFormat="1" x14ac:dyDescent="0.25"/>
    <row r="82" s="72" customFormat="1" x14ac:dyDescent="0.25"/>
    <row r="83" s="72" customFormat="1" x14ac:dyDescent="0.25"/>
    <row r="84" s="72" customFormat="1" x14ac:dyDescent="0.25"/>
    <row r="85" s="72" customFormat="1" x14ac:dyDescent="0.25"/>
    <row r="86" s="72" customFormat="1" x14ac:dyDescent="0.25"/>
    <row r="87" s="72" customFormat="1" x14ac:dyDescent="0.25"/>
    <row r="88" s="72" customFormat="1" x14ac:dyDescent="0.25"/>
    <row r="89" s="72" customFormat="1" x14ac:dyDescent="0.25"/>
    <row r="90" s="72" customFormat="1" x14ac:dyDescent="0.25"/>
    <row r="91" s="72" customFormat="1" x14ac:dyDescent="0.25"/>
    <row r="92" s="72" customFormat="1" x14ac:dyDescent="0.25"/>
    <row r="93" s="72" customFormat="1" x14ac:dyDescent="0.25"/>
    <row r="94" s="72" customFormat="1" x14ac:dyDescent="0.25"/>
    <row r="95" s="72" customFormat="1" x14ac:dyDescent="0.25"/>
    <row r="96" s="72" customFormat="1" x14ac:dyDescent="0.25"/>
    <row r="97" s="72" customFormat="1" x14ac:dyDescent="0.25"/>
    <row r="98" s="72" customFormat="1" x14ac:dyDescent="0.25"/>
    <row r="99" s="72" customFormat="1" x14ac:dyDescent="0.25"/>
    <row r="100" s="72" customFormat="1" x14ac:dyDescent="0.25"/>
    <row r="101" s="72" customFormat="1" x14ac:dyDescent="0.25"/>
    <row r="102" s="72" customFormat="1" x14ac:dyDescent="0.25"/>
    <row r="103" s="72" customFormat="1" x14ac:dyDescent="0.25"/>
    <row r="104" s="72" customFormat="1" x14ac:dyDescent="0.25"/>
    <row r="105" s="72" customFormat="1" x14ac:dyDescent="0.25"/>
    <row r="106" s="72" customFormat="1" x14ac:dyDescent="0.25"/>
    <row r="107" s="72" customFormat="1" x14ac:dyDescent="0.25"/>
    <row r="108" s="72" customFormat="1" x14ac:dyDescent="0.25"/>
    <row r="109" s="72" customFormat="1" x14ac:dyDescent="0.25"/>
    <row r="110" s="72" customFormat="1" x14ac:dyDescent="0.25"/>
    <row r="111" s="72" customFormat="1" x14ac:dyDescent="0.25"/>
    <row r="112" s="72" customFormat="1" x14ac:dyDescent="0.25"/>
    <row r="113" s="72" customFormat="1" x14ac:dyDescent="0.25"/>
    <row r="114" s="72" customFormat="1" x14ac:dyDescent="0.25"/>
    <row r="115" s="72" customFormat="1" x14ac:dyDescent="0.25"/>
    <row r="116" s="72" customFormat="1" x14ac:dyDescent="0.25"/>
    <row r="117" s="72" customFormat="1" x14ac:dyDescent="0.25"/>
    <row r="118" s="72" customFormat="1" x14ac:dyDescent="0.25"/>
    <row r="119" s="72" customFormat="1" x14ac:dyDescent="0.25"/>
    <row r="120" s="72" customFormat="1" x14ac:dyDescent="0.25"/>
    <row r="121" s="72" customFormat="1" x14ac:dyDescent="0.25"/>
    <row r="122" s="72" customFormat="1" x14ac:dyDescent="0.25"/>
    <row r="123" s="72" customFormat="1" x14ac:dyDescent="0.25"/>
    <row r="124" s="72" customFormat="1" x14ac:dyDescent="0.25"/>
    <row r="125" s="72" customFormat="1" x14ac:dyDescent="0.25"/>
    <row r="126" s="72" customFormat="1" x14ac:dyDescent="0.25"/>
    <row r="127" s="72" customFormat="1" x14ac:dyDescent="0.25"/>
    <row r="128" s="72" customFormat="1" x14ac:dyDescent="0.25"/>
    <row r="129" spans="1:18" s="72" customFormat="1" x14ac:dyDescent="0.25"/>
    <row r="130" spans="1:18" s="72" customFormat="1" x14ac:dyDescent="0.25"/>
    <row r="131" spans="1:18" s="72" customFormat="1" x14ac:dyDescent="0.25"/>
    <row r="132" spans="1:18" s="72" customFormat="1" x14ac:dyDescent="0.25"/>
    <row r="133" spans="1:18" s="72" customFormat="1" x14ac:dyDescent="0.25"/>
    <row r="134" spans="1:18" s="72" customFormat="1" x14ac:dyDescent="0.25"/>
    <row r="135" spans="1:18" x14ac:dyDescent="0.25">
      <c r="A135" s="72"/>
      <c r="B135" s="72"/>
      <c r="C135" s="72"/>
      <c r="D135" s="72"/>
      <c r="E135" s="72"/>
      <c r="F135" s="72"/>
      <c r="G135" s="72"/>
      <c r="H135" s="72"/>
      <c r="I135" s="72"/>
      <c r="J135" s="72"/>
      <c r="K135" s="72"/>
      <c r="L135" s="72"/>
      <c r="M135" s="72"/>
      <c r="N135" s="72"/>
      <c r="O135" s="72"/>
      <c r="P135" s="72"/>
      <c r="Q135" s="72"/>
      <c r="R135" s="72"/>
    </row>
    <row r="136" spans="1:18" x14ac:dyDescent="0.25">
      <c r="A136" s="72"/>
      <c r="B136" s="72"/>
      <c r="C136" s="72"/>
      <c r="D136" s="72"/>
      <c r="E136" s="72"/>
      <c r="F136" s="72"/>
      <c r="G136" s="72"/>
      <c r="H136" s="72"/>
      <c r="I136" s="72"/>
      <c r="J136" s="72"/>
      <c r="K136" s="72"/>
      <c r="L136" s="72"/>
      <c r="M136" s="72"/>
      <c r="N136" s="72"/>
      <c r="O136" s="72"/>
      <c r="P136" s="72"/>
      <c r="Q136" s="72"/>
      <c r="R136" s="72"/>
    </row>
    <row r="137" spans="1:18" x14ac:dyDescent="0.25">
      <c r="A137" s="72"/>
      <c r="B137" s="72"/>
      <c r="C137" s="72"/>
      <c r="D137" s="72"/>
      <c r="E137" s="72"/>
      <c r="F137" s="72"/>
      <c r="G137" s="72"/>
      <c r="H137" s="72"/>
      <c r="I137" s="72"/>
      <c r="J137" s="72"/>
      <c r="K137" s="72"/>
      <c r="L137" s="72"/>
      <c r="M137" s="72"/>
      <c r="N137" s="72"/>
      <c r="O137" s="72"/>
      <c r="P137" s="72"/>
      <c r="Q137" s="72"/>
      <c r="R137" s="72"/>
    </row>
    <row r="138" spans="1:18" x14ac:dyDescent="0.25">
      <c r="A138" s="72"/>
      <c r="B138" s="72"/>
      <c r="C138" s="72"/>
      <c r="D138" s="72"/>
      <c r="E138" s="72"/>
      <c r="F138" s="72"/>
      <c r="G138" s="72"/>
      <c r="H138" s="72"/>
      <c r="I138" s="72"/>
      <c r="J138" s="72"/>
      <c r="K138" s="72"/>
      <c r="L138" s="72"/>
      <c r="M138" s="72"/>
      <c r="N138" s="72"/>
      <c r="O138" s="72"/>
      <c r="P138" s="72"/>
      <c r="Q138" s="72"/>
      <c r="R138" s="72"/>
    </row>
  </sheetData>
  <sheetProtection algorithmName="SHA-512" hashValue="tnxR3EfVxqcZ6+M9/Du2l94IhIZ4shpClndgFqH7GHy73isE6IMEa33w6fd4biXePRwg/nAwMp35s+uMPwh68A==" saltValue="VG2wr9S6x+SkML7uSarTDA=="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1138CB01-AC2C-45F3-9D44-666A4F83B11E}">
      <formula1>20</formula1>
      <formula2>1200</formula2>
    </dataValidation>
    <dataValidation type="list" allowBlank="1" showInputMessage="1" showErrorMessage="1" sqref="K6:L6" xr:uid="{1BC2CC73-8947-4814-8D0E-449FB05DAF46}">
      <formula1>STATUS</formula1>
    </dataValidation>
  </dataValidations>
  <hyperlinks>
    <hyperlink ref="F29" r:id="rId1" xr:uid="{3CC1C658-BB76-456D-AB41-4385E0DB2CBF}"/>
    <hyperlink ref="L29" r:id="rId2" xr:uid="{4348B32C-5448-4B0D-82EE-E6D9F82B6DC3}"/>
    <hyperlink ref="C29" r:id="rId3" xr:uid="{2601670E-76FF-4F96-9723-E22DA92D33FA}"/>
    <hyperlink ref="I29" r:id="rId4" xr:uid="{4A23339C-1533-4B4A-AFCF-9C3EA3B1B4A6}"/>
  </hyperlinks>
  <printOptions horizontalCentered="1"/>
  <pageMargins left="0.70866141732283472" right="0.70866141732283472" top="0.74803149606299213" bottom="0.74803149606299213" header="0.31496062992125984" footer="0.31496062992125984"/>
  <pageSetup paperSize="9" scale="55" orientation="landscape" r:id="rId5"/>
  <headerFooter>
    <oddHeader>&amp;C&amp;"Century Gothic,Pogrubiony"&amp;12&amp;K05-047KARTA MODUŁU&amp;R&amp;G</oddHeader>
  </headerFooter>
  <drawing r:id="rId6"/>
  <legacyDrawingHF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Grażyna Maniak</DisplayName>
        <AccountId>20</AccountId>
        <AccountType/>
      </UserInfo>
      <UserInfo>
        <DisplayName>Michał Bzunek</DisplayName>
        <AccountId>59</AccountId>
        <AccountType/>
      </UserInfo>
      <UserInfo>
        <DisplayName>Ania Lachowska</DisplayName>
        <AccountId>71</AccountId>
        <AccountType/>
      </UserInfo>
      <UserInfo>
        <DisplayName>Justyna Osuch</DisplayName>
        <AccountId>23</AccountId>
        <AccountType/>
      </UserInfo>
      <UserInfo>
        <DisplayName>Ewelina Świergiel</DisplayName>
        <AccountId>16</AccountId>
        <AccountType/>
      </UserInfo>
      <UserInfo>
        <DisplayName>Jacek Wiśniewski</DisplayName>
        <AccountId>72</AccountId>
        <AccountType/>
      </UserInfo>
      <UserInfo>
        <DisplayName>Zbigniew Kulik</DisplayName>
        <AccountId>78</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D75364-93FE-48E7-A477-CCED144FA429}">
  <ds:schemaRefs>
    <ds:schemaRef ds:uri="http://schemas.microsoft.com/sharepoint/v3/contenttype/forms"/>
  </ds:schemaRefs>
</ds:datastoreItem>
</file>

<file path=customXml/itemProps2.xml><?xml version="1.0" encoding="utf-8"?>
<ds:datastoreItem xmlns:ds="http://schemas.openxmlformats.org/officeDocument/2006/customXml" ds:itemID="{0518B90A-9898-471C-90FF-8489B16A3A95}">
  <ds:schemaRefs>
    <ds:schemaRef ds:uri="http://schemas.microsoft.com/office/2006/documentManagement/types"/>
    <ds:schemaRef ds:uri="http://purl.org/dc/terms/"/>
    <ds:schemaRef ds:uri="http://schemas.openxmlformats.org/package/2006/metadata/core-properties"/>
    <ds:schemaRef ds:uri="http://purl.org/dc/dcmitype/"/>
    <ds:schemaRef ds:uri="35287338-ff91-4b50-b2d3-b89268c60951"/>
    <ds:schemaRef ds:uri="http://purl.org/dc/elements/1.1/"/>
    <ds:schemaRef ds:uri="http://schemas.microsoft.com/office/2006/metadata/properties"/>
    <ds:schemaRef ds:uri="5750e74c-419f-49d7-9bb1-c46283c7600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63</vt:i4>
      </vt:variant>
      <vt:variant>
        <vt:lpstr>Nazwane zakresy</vt:lpstr>
      </vt:variant>
      <vt:variant>
        <vt:i4>34</vt:i4>
      </vt:variant>
    </vt:vector>
  </HeadingPairs>
  <TitlesOfParts>
    <vt:vector size="97" baseType="lpstr">
      <vt:lpstr>Z2_MBA</vt:lpstr>
      <vt:lpstr>M (1)</vt:lpstr>
      <vt:lpstr>1.1. </vt:lpstr>
      <vt:lpstr>1.2</vt:lpstr>
      <vt:lpstr>1.3</vt:lpstr>
      <vt:lpstr>M (2)</vt:lpstr>
      <vt:lpstr>2.1</vt:lpstr>
      <vt:lpstr>2.2</vt:lpstr>
      <vt:lpstr>M (3)</vt:lpstr>
      <vt:lpstr>3.1</vt:lpstr>
      <vt:lpstr>3.2</vt:lpstr>
      <vt:lpstr>3.3</vt:lpstr>
      <vt:lpstr>3.4</vt:lpstr>
      <vt:lpstr>M (4)</vt:lpstr>
      <vt:lpstr>4.1</vt:lpstr>
      <vt:lpstr>4.2</vt:lpstr>
      <vt:lpstr>M (5)</vt:lpstr>
      <vt:lpstr>5.1</vt:lpstr>
      <vt:lpstr>5.2</vt:lpstr>
      <vt:lpstr>M (6)</vt:lpstr>
      <vt:lpstr>6.1</vt:lpstr>
      <vt:lpstr>6.2</vt:lpstr>
      <vt:lpstr>6.3</vt:lpstr>
      <vt:lpstr>M (7)</vt:lpstr>
      <vt:lpstr>7.1</vt:lpstr>
      <vt:lpstr>7.2</vt:lpstr>
      <vt:lpstr>M (8)</vt:lpstr>
      <vt:lpstr>8.1</vt:lpstr>
      <vt:lpstr>M (9)</vt:lpstr>
      <vt:lpstr>9.1</vt:lpstr>
      <vt:lpstr>M (10)</vt:lpstr>
      <vt:lpstr>10.1</vt:lpstr>
      <vt:lpstr>10.2</vt:lpstr>
      <vt:lpstr>10.3</vt:lpstr>
      <vt:lpstr>M (11)</vt:lpstr>
      <vt:lpstr>11.1</vt:lpstr>
      <vt:lpstr>11.2</vt:lpstr>
      <vt:lpstr>M (12)</vt:lpstr>
      <vt:lpstr>12.1</vt:lpstr>
      <vt:lpstr>12.2</vt:lpstr>
      <vt:lpstr>M (13)</vt:lpstr>
      <vt:lpstr>13.1</vt:lpstr>
      <vt:lpstr>13.2</vt:lpstr>
      <vt:lpstr>13.3</vt:lpstr>
      <vt:lpstr>M (14)</vt:lpstr>
      <vt:lpstr>14.1</vt:lpstr>
      <vt:lpstr>M (15)</vt:lpstr>
      <vt:lpstr>15.1</vt:lpstr>
      <vt:lpstr>15.2</vt:lpstr>
      <vt:lpstr>15.3</vt:lpstr>
      <vt:lpstr>M (16)</vt:lpstr>
      <vt:lpstr>16.1</vt:lpstr>
      <vt:lpstr>16.2</vt:lpstr>
      <vt:lpstr>16.3</vt:lpstr>
      <vt:lpstr>M (17)</vt:lpstr>
      <vt:lpstr>17.1</vt:lpstr>
      <vt:lpstr>17.2</vt:lpstr>
      <vt:lpstr>17.3</vt:lpstr>
      <vt:lpstr>M (18)</vt:lpstr>
      <vt:lpstr>18.1</vt:lpstr>
      <vt:lpstr>M (19)</vt:lpstr>
      <vt:lpstr>19.1</vt:lpstr>
      <vt:lpstr>listy</vt:lpstr>
      <vt:lpstr>KEK_E1</vt:lpstr>
      <vt:lpstr>KEK_Z1</vt:lpstr>
      <vt:lpstr>KEK_Z2</vt:lpstr>
      <vt:lpstr>KEU_E1</vt:lpstr>
      <vt:lpstr>KEU_Z1</vt:lpstr>
      <vt:lpstr>KEU_Z2</vt:lpstr>
      <vt:lpstr>KEW_E1</vt:lpstr>
      <vt:lpstr>KEW_Z1</vt:lpstr>
      <vt:lpstr>KEW_Z2</vt:lpstr>
      <vt:lpstr>METODY</vt:lpstr>
      <vt:lpstr>'18.1'!Obszar_wydruku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(17)'!Obszar_wydruku</vt:lpstr>
      <vt:lpstr>'M (18)'!Obszar_wydruku</vt:lpstr>
      <vt:lpstr>'M (19)'!Obszar_wydruku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Z2_MBA!Obszar_wydruku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2020-09-18T13:46:59Z</cp:lastPrinted>
  <dcterms:created xsi:type="dcterms:W3CDTF">2019-07-09T12:30:06Z</dcterms:created>
  <dcterms:modified xsi:type="dcterms:W3CDTF">2021-03-04T15:41:14Z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